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adimir\Desktop\"/>
    </mc:Choice>
  </mc:AlternateContent>
  <bookViews>
    <workbookView xWindow="0" yWindow="0" windowWidth="12570" windowHeight="5550"/>
  </bookViews>
  <sheets>
    <sheet name="СМЕТА (пример)" sheetId="2" r:id="rId1"/>
    <sheet name="ПРАЙС" sheetId="1" r:id="rId2"/>
  </sheets>
  <calcPr calcId="152511"/>
</workbook>
</file>

<file path=xl/calcChain.xml><?xml version="1.0" encoding="utf-8"?>
<calcChain xmlns="http://schemas.openxmlformats.org/spreadsheetml/2006/main">
  <c r="L66" i="2" l="1"/>
  <c r="J66" i="2"/>
  <c r="H66" i="2"/>
  <c r="F66" i="2"/>
  <c r="L65" i="2"/>
  <c r="J65" i="2"/>
  <c r="H65" i="2"/>
  <c r="F65" i="2"/>
  <c r="L64" i="2"/>
  <c r="J64" i="2"/>
  <c r="H64" i="2"/>
  <c r="F64" i="2"/>
  <c r="L63" i="2"/>
  <c r="J63" i="2"/>
  <c r="H63" i="2"/>
  <c r="F63" i="2"/>
  <c r="M63" i="2" s="1"/>
  <c r="L62" i="2"/>
  <c r="J62" i="2"/>
  <c r="J61" i="2" s="1"/>
  <c r="H62" i="2"/>
  <c r="F62" i="2"/>
  <c r="F61" i="2" s="1"/>
  <c r="M61" i="2" s="1"/>
  <c r="L61" i="2"/>
  <c r="H61" i="2"/>
  <c r="L60" i="2"/>
  <c r="J60" i="2"/>
  <c r="H60" i="2"/>
  <c r="F60" i="2"/>
  <c r="L59" i="2"/>
  <c r="J59" i="2"/>
  <c r="H59" i="2"/>
  <c r="F59" i="2"/>
  <c r="L58" i="2"/>
  <c r="J58" i="2"/>
  <c r="H58" i="2"/>
  <c r="F58" i="2"/>
  <c r="L57" i="2"/>
  <c r="J57" i="2"/>
  <c r="H57" i="2"/>
  <c r="F57" i="2"/>
  <c r="L56" i="2"/>
  <c r="J56" i="2"/>
  <c r="H56" i="2"/>
  <c r="F56" i="2"/>
  <c r="L55" i="2"/>
  <c r="L54" i="2" s="1"/>
  <c r="J55" i="2"/>
  <c r="H55" i="2"/>
  <c r="F55" i="2"/>
  <c r="J54" i="2"/>
  <c r="H54" i="2"/>
  <c r="F54" i="2"/>
  <c r="L53" i="2"/>
  <c r="J53" i="2"/>
  <c r="H53" i="2"/>
  <c r="F53" i="2"/>
  <c r="L52" i="2"/>
  <c r="J52" i="2"/>
  <c r="H52" i="2"/>
  <c r="F52" i="2"/>
  <c r="L51" i="2"/>
  <c r="J51" i="2"/>
  <c r="H51" i="2"/>
  <c r="F51" i="2"/>
  <c r="L50" i="2"/>
  <c r="J50" i="2"/>
  <c r="H50" i="2"/>
  <c r="F50" i="2"/>
  <c r="L49" i="2"/>
  <c r="J49" i="2"/>
  <c r="H49" i="2"/>
  <c r="F49" i="2"/>
  <c r="L48" i="2"/>
  <c r="J48" i="2"/>
  <c r="H48" i="2"/>
  <c r="F48" i="2"/>
  <c r="L47" i="2"/>
  <c r="J47" i="2"/>
  <c r="H47" i="2"/>
  <c r="F47" i="2"/>
  <c r="L46" i="2"/>
  <c r="J46" i="2"/>
  <c r="H46" i="2"/>
  <c r="F46" i="2"/>
  <c r="L45" i="2"/>
  <c r="J45" i="2"/>
  <c r="H45" i="2"/>
  <c r="F45" i="2"/>
  <c r="L44" i="2"/>
  <c r="J44" i="2"/>
  <c r="H44" i="2"/>
  <c r="F44" i="2"/>
  <c r="F43" i="2" s="1"/>
  <c r="M43" i="2" s="1"/>
  <c r="L43" i="2"/>
  <c r="J43" i="2"/>
  <c r="H43" i="2"/>
  <c r="L42" i="2"/>
  <c r="J42" i="2"/>
  <c r="H42" i="2"/>
  <c r="F42" i="2"/>
  <c r="L41" i="2"/>
  <c r="J41" i="2"/>
  <c r="H41" i="2"/>
  <c r="F41" i="2"/>
  <c r="L40" i="2"/>
  <c r="J40" i="2"/>
  <c r="H40" i="2"/>
  <c r="F40" i="2"/>
  <c r="L39" i="2"/>
  <c r="J39" i="2"/>
  <c r="H39" i="2"/>
  <c r="F39" i="2"/>
  <c r="L38" i="2"/>
  <c r="J38" i="2"/>
  <c r="H38" i="2"/>
  <c r="F38" i="2"/>
  <c r="L37" i="2"/>
  <c r="J37" i="2"/>
  <c r="H37" i="2"/>
  <c r="F37" i="2"/>
  <c r="L36" i="2"/>
  <c r="J36" i="2"/>
  <c r="H36" i="2"/>
  <c r="F36" i="2"/>
  <c r="L35" i="2"/>
  <c r="J35" i="2"/>
  <c r="H35" i="2"/>
  <c r="F35" i="2"/>
  <c r="L34" i="2"/>
  <c r="J34" i="2"/>
  <c r="H34" i="2"/>
  <c r="F34" i="2"/>
  <c r="L33" i="2"/>
  <c r="J33" i="2"/>
  <c r="H33" i="2"/>
  <c r="F33" i="2"/>
  <c r="L32" i="2"/>
  <c r="L31" i="2" s="1"/>
  <c r="J32" i="2"/>
  <c r="H32" i="2"/>
  <c r="H31" i="2" s="1"/>
  <c r="F32" i="2"/>
  <c r="J31" i="2"/>
  <c r="F31" i="2"/>
  <c r="L30" i="2"/>
  <c r="J30" i="2"/>
  <c r="H30" i="2"/>
  <c r="F30" i="2"/>
  <c r="L29" i="2"/>
  <c r="J29" i="2"/>
  <c r="H29" i="2"/>
  <c r="F29" i="2"/>
  <c r="L28" i="2"/>
  <c r="J28" i="2"/>
  <c r="H28" i="2"/>
  <c r="F28" i="2"/>
  <c r="L27" i="2"/>
  <c r="J27" i="2"/>
  <c r="H27" i="2"/>
  <c r="F27" i="2"/>
  <c r="L26" i="2"/>
  <c r="J26" i="2"/>
  <c r="H26" i="2"/>
  <c r="F26" i="2"/>
  <c r="L25" i="2"/>
  <c r="J25" i="2"/>
  <c r="H25" i="2"/>
  <c r="F25" i="2"/>
  <c r="L24" i="2"/>
  <c r="J24" i="2"/>
  <c r="J23" i="2" s="1"/>
  <c r="H24" i="2"/>
  <c r="F24" i="2"/>
  <c r="F23" i="2" s="1"/>
  <c r="L23" i="2"/>
  <c r="H23" i="2"/>
  <c r="L22" i="2"/>
  <c r="J22" i="2"/>
  <c r="H22" i="2"/>
  <c r="F22" i="2"/>
  <c r="L21" i="2"/>
  <c r="J21" i="2"/>
  <c r="H21" i="2"/>
  <c r="F21" i="2"/>
  <c r="L20" i="2"/>
  <c r="J20" i="2"/>
  <c r="H20" i="2"/>
  <c r="F20" i="2"/>
  <c r="L19" i="2"/>
  <c r="J19" i="2"/>
  <c r="H19" i="2"/>
  <c r="F19" i="2"/>
  <c r="L18" i="2"/>
  <c r="J18" i="2"/>
  <c r="H18" i="2"/>
  <c r="F18" i="2"/>
  <c r="L17" i="2"/>
  <c r="J17" i="2"/>
  <c r="H17" i="2"/>
  <c r="F17" i="2"/>
  <c r="L16" i="2"/>
  <c r="J16" i="2"/>
  <c r="H16" i="2"/>
  <c r="F16" i="2"/>
  <c r="L15" i="2"/>
  <c r="J15" i="2"/>
  <c r="H15" i="2"/>
  <c r="F15" i="2"/>
  <c r="L14" i="2"/>
  <c r="J14" i="2"/>
  <c r="H14" i="2"/>
  <c r="F14" i="2"/>
  <c r="L13" i="2"/>
  <c r="J13" i="2"/>
  <c r="H13" i="2"/>
  <c r="F13" i="2"/>
  <c r="L12" i="2"/>
  <c r="L11" i="2" s="1"/>
  <c r="J12" i="2"/>
  <c r="H12" i="2"/>
  <c r="H11" i="2" s="1"/>
  <c r="F12" i="2"/>
  <c r="J11" i="2"/>
  <c r="F11" i="2"/>
  <c r="M11" i="2" s="1"/>
  <c r="M9" i="2"/>
  <c r="M8" i="2"/>
  <c r="M7" i="2"/>
  <c r="L71" i="2" s="1"/>
  <c r="M23" i="2" l="1"/>
  <c r="M68" i="2" s="1"/>
  <c r="L73" i="2" s="1"/>
  <c r="L72" i="2" s="1"/>
  <c r="M31" i="2"/>
  <c r="M54" i="2"/>
</calcChain>
</file>

<file path=xl/sharedStrings.xml><?xml version="1.0" encoding="utf-8"?>
<sst xmlns="http://schemas.openxmlformats.org/spreadsheetml/2006/main" count="696" uniqueCount="275">
  <si>
    <t>Прайс-лист на ремонтно-отделочные работы (июль 2015)</t>
  </si>
  <si>
    <t>Смета на ремонтно-отделочные работы (пример)</t>
  </si>
  <si>
    <t>* В смете указаны основные работы выполняемые при ремонте квартиры и ее средняя площадь</t>
  </si>
  <si>
    <t>Демонтажные работы</t>
  </si>
  <si>
    <t xml:space="preserve">Адрес: </t>
  </si>
  <si>
    <t>Помещение</t>
  </si>
  <si>
    <t>Кухня, прихожая</t>
  </si>
  <si>
    <t>№</t>
  </si>
  <si>
    <t>Вид работ</t>
  </si>
  <si>
    <t>Ед. изм.</t>
  </si>
  <si>
    <t>Цена (грн.)</t>
  </si>
  <si>
    <t>Гостиная</t>
  </si>
  <si>
    <t>Демонтаж электрощитка</t>
  </si>
  <si>
    <t>Санузлы</t>
  </si>
  <si>
    <t>шт</t>
  </si>
  <si>
    <t>Балкон</t>
  </si>
  <si>
    <t>Общая пл-дь</t>
  </si>
  <si>
    <t>Площадь пола/потолка</t>
  </si>
  <si>
    <t>Демонтаж силового кабеля</t>
  </si>
  <si>
    <t>м/п</t>
  </si>
  <si>
    <t>Демонтаж открытой электропроводки</t>
  </si>
  <si>
    <t>Демонтаж иных кабелей и проводки (открытых)</t>
  </si>
  <si>
    <t>Отключение и демонтаж розеток, выключателей, светильников</t>
  </si>
  <si>
    <t>Смыв водоэмульсионного покрытия</t>
  </si>
  <si>
    <t>м2</t>
  </si>
  <si>
    <t>Снятие потолочных обоев</t>
  </si>
  <si>
    <t>Снятие масляной/акриловой краски</t>
  </si>
  <si>
    <t>Снятие известковой штукатурки и шпаклевки</t>
  </si>
  <si>
    <t>Расшивка межплиточных бетонных стыков</t>
  </si>
  <si>
    <t>п/м</t>
  </si>
  <si>
    <t>Расшивка потолочных трещин</t>
  </si>
  <si>
    <t>Снятие старых обоев со стен</t>
  </si>
  <si>
    <t>Снятие керамической плитки со стен</t>
  </si>
  <si>
    <t>Снятие штукатурки со стен</t>
  </si>
  <si>
    <t>Демонтаж гипсокартонных (ГЛК) перегородок</t>
  </si>
  <si>
    <t>от 30</t>
  </si>
  <si>
    <t>Демонтаж пристенного гипсокартона (ГЛК)</t>
  </si>
  <si>
    <t>от 35</t>
  </si>
  <si>
    <t>Демонтаж подвесных потолков из гипсокартона (ГЛК)</t>
  </si>
  <si>
    <t>от 40</t>
  </si>
  <si>
    <t>Демонтаж кирпичных стен</t>
  </si>
  <si>
    <t>Периметр</t>
  </si>
  <si>
    <t>Демонтаж гипсобетонных стен</t>
  </si>
  <si>
    <t>от 50</t>
  </si>
  <si>
    <t>Демонтаж паркетных полов</t>
  </si>
  <si>
    <t>от 25</t>
  </si>
  <si>
    <t>Демонтаж линолеума</t>
  </si>
  <si>
    <t>от 10</t>
  </si>
  <si>
    <t>Демонтаж ковролина</t>
  </si>
  <si>
    <t>от 15</t>
  </si>
  <si>
    <t>Демонтаж напольной плитки</t>
  </si>
  <si>
    <t>Площадь стен</t>
  </si>
  <si>
    <t>Демонтаж бетонной стяжки</t>
  </si>
  <si>
    <t>Демонтаж оконных блоков</t>
  </si>
  <si>
    <t>Снятие штукатурки с откосов</t>
  </si>
  <si>
    <t>Демонтаж дверных блоков</t>
  </si>
  <si>
    <t>Демонтаж умывальника</t>
  </si>
  <si>
    <t>от 70</t>
  </si>
  <si>
    <t>Демонтаж унитаза</t>
  </si>
  <si>
    <t>от 85</t>
  </si>
  <si>
    <t>Демонтаж ванны</t>
  </si>
  <si>
    <t>Объем</t>
  </si>
  <si>
    <t>от 155</t>
  </si>
  <si>
    <t>Ст-ть (грн.)</t>
  </si>
  <si>
    <t>Демонтаж стояков водоснабжения</t>
  </si>
  <si>
    <t>от 350</t>
  </si>
  <si>
    <t>Итого (грн.)</t>
  </si>
  <si>
    <t>Демонтаж стояков канализации</t>
  </si>
  <si>
    <t>Пол</t>
  </si>
  <si>
    <t>Демонтаж полотенцесушителя</t>
  </si>
  <si>
    <t>от 170</t>
  </si>
  <si>
    <t>Демонтаж радиаторов отопления</t>
  </si>
  <si>
    <t>от 100</t>
  </si>
  <si>
    <t>Демонтаж канализации</t>
  </si>
  <si>
    <t>Демонтаж котла напольного</t>
  </si>
  <si>
    <t>от 270</t>
  </si>
  <si>
    <t>Демонтаж котла настенного</t>
  </si>
  <si>
    <t>от 180</t>
  </si>
  <si>
    <t>Демонтаж стальных труб х/г воды</t>
  </si>
  <si>
    <t>Грунтовка под стяжку</t>
  </si>
  <si>
    <t>Устройство керамзитной подготовки под стяжку</t>
  </si>
  <si>
    <t>Устройство гидроизоляции поверхности</t>
  </si>
  <si>
    <t>Укладка утеплителя (стиродур) под стяжку</t>
  </si>
  <si>
    <t>Монтаж армирующей сетки для стяжки</t>
  </si>
  <si>
    <t>Устройство цементно-песчанной стяжки (до 40 мм)</t>
  </si>
  <si>
    <t>Устройство цементно-песчанной стяжки (более 40 мм)</t>
  </si>
  <si>
    <t>Заливка пола самовыравнивающимся раствором</t>
  </si>
  <si>
    <t>Укладка линолеума или коврокого покрытия</t>
  </si>
  <si>
    <t>Укладка подложки</t>
  </si>
  <si>
    <t xml:space="preserve">Укладка фанеры </t>
  </si>
  <si>
    <t xml:space="preserve">Укладка ламината </t>
  </si>
  <si>
    <t>Укладка массивной доски (клей)</t>
  </si>
  <si>
    <t>Укладка трехслойной доски</t>
  </si>
  <si>
    <t>Устройство пола из ламинированного паркета</t>
  </si>
  <si>
    <t>Укладка плитки</t>
  </si>
  <si>
    <t>Укладка мозаики</t>
  </si>
  <si>
    <t>Прирезка плитки, шлифовка кромок на углах и откосах</t>
  </si>
  <si>
    <t>Затирка швов плитки</t>
  </si>
  <si>
    <t>Монтаж плинтуса деревянного</t>
  </si>
  <si>
    <t>Монтаж плинтуса пластикового</t>
  </si>
  <si>
    <t>от 20</t>
  </si>
  <si>
    <t>Монтаж переходной планки прямой</t>
  </si>
  <si>
    <t>Монтаж переходной планки радиусной</t>
  </si>
  <si>
    <t xml:space="preserve">Монтаж дверных упоров </t>
  </si>
  <si>
    <t>Электромонтажные работы</t>
  </si>
  <si>
    <t>Прозвонка электрической цепи</t>
  </si>
  <si>
    <t>Устройство ниши (кирпич)</t>
  </si>
  <si>
    <t>Устройство ниши (бетон)</t>
  </si>
  <si>
    <t>Установка электрощитка</t>
  </si>
  <si>
    <t>Подключение электросчетчика</t>
  </si>
  <si>
    <t>Установка автомата (1 фаза)</t>
  </si>
  <si>
    <t>Установка автомата (3 фазы)</t>
  </si>
  <si>
    <t>Установка силовых выключателей (УЗО)</t>
  </si>
  <si>
    <t>Вырезка отверстия и установка распредкоробки (бетон)</t>
  </si>
  <si>
    <t>от 60</t>
  </si>
  <si>
    <t>Вырезка отверстия и установка распредкоробки (кирпич)</t>
  </si>
  <si>
    <t>от 45</t>
  </si>
  <si>
    <t>Вырезка отверстия и установка распредкоробки (гкл)</t>
  </si>
  <si>
    <t>Сборка распредкоробки (распайка проводов)</t>
  </si>
  <si>
    <t>Подвод провода и его закрепление (открытая проводка)</t>
  </si>
  <si>
    <t>Подвод провода и его закрепление (гофротруба и т.п.)</t>
  </si>
  <si>
    <t>Подвод кабеля сечением выше 4 кв.м. (открытая проводка)</t>
  </si>
  <si>
    <t>Подвод кабеля сечением выше 10 кв.м. (открытая проводка)</t>
  </si>
  <si>
    <t>Вырезка отверстия и установка коробки (бетон)</t>
  </si>
  <si>
    <t>Вырезка отверстия и установка коробки (кирпич)</t>
  </si>
  <si>
    <t>Вырезка отверстия и установка коробки (гкл)</t>
  </si>
  <si>
    <t>Установка и подключение розеток, выключателей</t>
  </si>
  <si>
    <t>Монтаж короба пластикового</t>
  </si>
  <si>
    <t>Установка и подключение светильника потолочного (армстронг)</t>
  </si>
  <si>
    <t>Монтаж люстры</t>
  </si>
  <si>
    <t>Монтаж светильника настенного, бра</t>
  </si>
  <si>
    <t>Монтаж точечного светильника (без трансформатора)</t>
  </si>
  <si>
    <t>Установка и подключение трансформатора</t>
  </si>
  <si>
    <t>Монтаж и подключение стабилизатора напряжения</t>
  </si>
  <si>
    <t>Сверление сквозных отверстий в стене (бетон, кирпич)</t>
  </si>
  <si>
    <t>Установка светодиодных светильников</t>
  </si>
  <si>
    <t>Штробление стены под провод (бетон)</t>
  </si>
  <si>
    <t>Штробление стены под провод (кирпич)</t>
  </si>
  <si>
    <t>Штробление стены под провод (гкл)</t>
  </si>
  <si>
    <t>Установка, подключение термодатчика теплого пола</t>
  </si>
  <si>
    <t>Устройство теплого пола</t>
  </si>
  <si>
    <t>Установка врезного или канального вентилятора</t>
  </si>
  <si>
    <t>Установка полотенцесушителя</t>
  </si>
  <si>
    <t>Сантехнические работы</t>
  </si>
  <si>
    <t>Замена арматуры в бачке унитаза</t>
  </si>
  <si>
    <t>Замена гибкой подводки</t>
  </si>
  <si>
    <t>Переваривание стояков (замена труб)</t>
  </si>
  <si>
    <t>Прокладка металлопластиковых труб водоснабжения</t>
  </si>
  <si>
    <t>Прокладка полипропиленовых труб водоснабжения</t>
  </si>
  <si>
    <t>Прокладка медных труб водоснабжения</t>
  </si>
  <si>
    <t>Врезка в стояк (1 точка вреза)</t>
  </si>
  <si>
    <t>Изоляция труб</t>
  </si>
  <si>
    <t>Замена стояка канализации (в пределах 1 этажа)</t>
  </si>
  <si>
    <t>Разводка труб водоснабжения</t>
  </si>
  <si>
    <t>Разводка труб канализации, 1 элемент соединения</t>
  </si>
  <si>
    <t>Установка ванны, душевой кабины (без смесителя)</t>
  </si>
  <si>
    <t>от 395</t>
  </si>
  <si>
    <t>Установка унитаза или биде на пол</t>
  </si>
  <si>
    <t>Установка консольных унитаза или биде на раму</t>
  </si>
  <si>
    <t>от 390</t>
  </si>
  <si>
    <t>Установка умывальника или мойки</t>
  </si>
  <si>
    <t>от 230</t>
  </si>
  <si>
    <t>Установка смесителя</t>
  </si>
  <si>
    <t>Установка сифона</t>
  </si>
  <si>
    <t>от 55</t>
  </si>
  <si>
    <t>Установка и подключение бойлера</t>
  </si>
  <si>
    <t>от 405</t>
  </si>
  <si>
    <t>Подключение стиральной, посудомоечной машины</t>
  </si>
  <si>
    <t>Сварная точка</t>
  </si>
  <si>
    <t>Сврной шов</t>
  </si>
  <si>
    <t>Точка холодной воды</t>
  </si>
  <si>
    <t>Точка горячей воды</t>
  </si>
  <si>
    <t>Точка канализации</t>
  </si>
  <si>
    <t>Устройство стояков</t>
  </si>
  <si>
    <t>Монтаж коллектора</t>
  </si>
  <si>
    <t>Монтаж фильтра очистки воды (сложная система)</t>
  </si>
  <si>
    <t>Монтаж фильтра очистки воды (простая система)</t>
  </si>
  <si>
    <t>Установка батареи</t>
  </si>
  <si>
    <t>Подключение батареи</t>
  </si>
  <si>
    <t>Прокладка металлопластиковых труб отопления</t>
  </si>
  <si>
    <t>Прокладка полипропиленовых труб отопления</t>
  </si>
  <si>
    <t>Прокладка медных труб отопления</t>
  </si>
  <si>
    <t>Испытание системы давлением (6 бар)</t>
  </si>
  <si>
    <t>Промывка системы отопления</t>
  </si>
  <si>
    <t>Запуск системы отопления</t>
  </si>
  <si>
    <t>Прокладка полипропиленовых труб водоснабжения "50"</t>
  </si>
  <si>
    <t>Установка настенного двухконтурного котла</t>
  </si>
  <si>
    <t>Сборка и установка смесительного узла для теплого пола</t>
  </si>
  <si>
    <t>Прокладка полипропиленовых труб водоснабжения "100"</t>
  </si>
  <si>
    <t>Укладка утеплителя для теплого пола</t>
  </si>
  <si>
    <t>м3</t>
  </si>
  <si>
    <t>Установка крепления трубы для теплого пола (стены)</t>
  </si>
  <si>
    <t>Установка отстеночной изоляции и деформационных швов</t>
  </si>
  <si>
    <t>Укладка трубы теплого пола (стен), согласно проекта</t>
  </si>
  <si>
    <t>Испытание системы теплого пола давлением (6 бар)</t>
  </si>
  <si>
    <t>Пуск теплого пола (стен), через 28 дней после бетонирования</t>
  </si>
  <si>
    <t>Стены и перегородки</t>
  </si>
  <si>
    <t>Кладка кирпичных перегородок в 1/2 кирпича (черновая кладка)</t>
  </si>
  <si>
    <t>Стена в 1 кирпич  (черновая кладка)</t>
  </si>
  <si>
    <t>Стена из шлакоблока, газобетона, гипсоблока</t>
  </si>
  <si>
    <t>Монтаж гкл</t>
  </si>
  <si>
    <t>Монтаж перегородки из гкл (2 стороны)</t>
  </si>
  <si>
    <t>Монтаж полукруглой конструкции (стены) из гкл</t>
  </si>
  <si>
    <t>Монтаж полукруглой конструкции (перегородки) из гкл</t>
  </si>
  <si>
    <t>Зашивка гкл труб, коробов</t>
  </si>
  <si>
    <t>Утепление-звукоизоляция минватой под гкл</t>
  </si>
  <si>
    <t>Утепление-звукоизоляция стиродуром под гкл</t>
  </si>
  <si>
    <t>Заделка швов гкл конструкций</t>
  </si>
  <si>
    <t>Частичная шпатлевка стен, заделка трещин</t>
  </si>
  <si>
    <t>Грунтовка</t>
  </si>
  <si>
    <t>Набивка штукатурной сетки</t>
  </si>
  <si>
    <t xml:space="preserve">Ручная штукатурка </t>
  </si>
  <si>
    <t xml:space="preserve">Ручная маячная штукатурка </t>
  </si>
  <si>
    <t xml:space="preserve">Ручная штукатурка кривых поверхностей </t>
  </si>
  <si>
    <t>Ручная штукатурка ниш под радиаторы</t>
  </si>
  <si>
    <t>Поклейка малярной сетки</t>
  </si>
  <si>
    <t>Шпатлевка (2 слоя) под покраску</t>
  </si>
  <si>
    <t>Шпатлевка (2 слоя) под обои</t>
  </si>
  <si>
    <t>Шпатлевка криволинейных поверхностей</t>
  </si>
  <si>
    <t>Шпатлевка ниш под радиаторы</t>
  </si>
  <si>
    <t>Шлифовка под покраску</t>
  </si>
  <si>
    <t>Усиление внешних углов перфорированым уголком</t>
  </si>
  <si>
    <t xml:space="preserve">Поклейка обоев </t>
  </si>
  <si>
    <t>Поклейка обоев на тканной основе или на шелкотрафаретной</t>
  </si>
  <si>
    <t>Покраска водоэмульсионной краской</t>
  </si>
  <si>
    <t>Монтаж вагонки (пластик)</t>
  </si>
  <si>
    <t>от 65</t>
  </si>
  <si>
    <t>Монтаж вагонки (дерево)</t>
  </si>
  <si>
    <t>Монтаж вагонки (блок хаус)</t>
  </si>
  <si>
    <t>от 105</t>
  </si>
  <si>
    <t>Установка уголков при укладке плитки</t>
  </si>
  <si>
    <t>Проемы</t>
  </si>
  <si>
    <t>Потолок</t>
  </si>
  <si>
    <t xml:space="preserve">Устройство проема в кирпичной стене </t>
  </si>
  <si>
    <t xml:space="preserve">Устройство проема в бетонной стене </t>
  </si>
  <si>
    <t>Устройство декор. элементов из гкл (ниш, арок и тд.)</t>
  </si>
  <si>
    <t>Монтаж откосов из гкл</t>
  </si>
  <si>
    <t>Штукатурка откосов</t>
  </si>
  <si>
    <t>Шпатлевка откосов</t>
  </si>
  <si>
    <t>Покраска откосов</t>
  </si>
  <si>
    <t>Монтаж ревизионного люка</t>
  </si>
  <si>
    <t>Установка наличника</t>
  </si>
  <si>
    <t>Монтаж багета с покраской</t>
  </si>
  <si>
    <t>Устройство гкл потолка многоуровневого (прямого)</t>
  </si>
  <si>
    <t>Устройство гкл потолка многоуровневого (полукруг)</t>
  </si>
  <si>
    <t>Устройство гкл короба по периметру</t>
  </si>
  <si>
    <t>Устройство гкл короба по периметру (полукруг)</t>
  </si>
  <si>
    <t>Устройство в гкл ниши для скрытого света</t>
  </si>
  <si>
    <t>Дополнительные услуги</t>
  </si>
  <si>
    <t>Поклейка звукоизоляционной ленты на профиля</t>
  </si>
  <si>
    <t>Вывоз строительного мусора</t>
  </si>
  <si>
    <t>маш</t>
  </si>
  <si>
    <t xml:space="preserve">Шпатлевка потолочных коробов из гкл </t>
  </si>
  <si>
    <t>Отделка межуровневых торцов потолка</t>
  </si>
  <si>
    <t>Отделка ниш скрытого света</t>
  </si>
  <si>
    <t>Монтаж и демонтаж лесов</t>
  </si>
  <si>
    <t>Погрузочно-разгрузочные работы (при наличии лифта)</t>
  </si>
  <si>
    <t>от 90</t>
  </si>
  <si>
    <t>от 110</t>
  </si>
  <si>
    <t>Установка дверных замков и аксессуаров</t>
  </si>
  <si>
    <t>Итого к оплате:</t>
  </si>
  <si>
    <t>Установка замков в деревянную межкомнатную дверь</t>
  </si>
  <si>
    <t>Установка замков в деревянную входную дверь</t>
  </si>
  <si>
    <t>Установка замков в металлические двери</t>
  </si>
  <si>
    <t>Установка ручки защелки</t>
  </si>
  <si>
    <t>Установка дверных упоров</t>
  </si>
  <si>
    <t>Замена личинки замка</t>
  </si>
  <si>
    <t>Замена петель</t>
  </si>
  <si>
    <t>Общая площадь (м2)</t>
  </si>
  <si>
    <t>от 700</t>
  </si>
  <si>
    <t>Коэффициент сложности производимых работ</t>
  </si>
  <si>
    <t>Работы на высоте более 3-х метров</t>
  </si>
  <si>
    <t>Цена за м2</t>
  </si>
  <si>
    <t>Работы в стесненных условиях</t>
  </si>
  <si>
    <t>Сумма за все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</si>
</sst>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rgb="FF000000"/>
      <name val="Arial"/>
    </font>
    <font>
      <sz val="10"/>
      <name val="Arial"/>
    </font>
    <font>
      <b/>
      <sz val="14"/>
      <name val="Arial"/>
    </font>
    <font>
      <b/>
      <sz val="9"/>
      <name val="Arial"/>
    </font>
    <font>
      <b/>
      <sz val="10"/>
      <name val="Arial"/>
    </font>
    <font>
      <sz val="10"/>
      <name val="Arial"/>
    </font>
    <font>
      <sz val="10"/>
      <color rgb="FFFFFFFF"/>
      <name val="Arial"/>
    </font>
    <font>
      <b/>
      <sz val="10"/>
      <color rgb="FFFFFFFF"/>
      <name val="Arial"/>
    </font>
    <font>
      <b/>
      <sz val="14"/>
      <color rgb="FFFFFFFF"/>
      <name val="Arial"/>
    </font>
    <font>
      <sz val="1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5BBD2"/>
        <bgColor rgb="FF55BBD2"/>
      </patternFill>
    </fill>
    <fill>
      <patternFill patternType="solid">
        <fgColor rgb="FFFFD966"/>
        <bgColor rgb="FFFFD966"/>
      </patternFill>
    </fill>
    <fill>
      <patternFill patternType="solid">
        <fgColor rgb="FF783F04"/>
        <bgColor rgb="FF783F04"/>
      </patternFill>
    </fill>
    <fill>
      <patternFill patternType="solid">
        <fgColor rgb="FFE06666"/>
        <bgColor rgb="FFE06666"/>
      </patternFill>
    </fill>
    <fill>
      <patternFill patternType="solid">
        <fgColor rgb="FF9DC46B"/>
        <bgColor rgb="FF9DC46B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2" borderId="2" xfId="0" applyFont="1" applyFill="1" applyBorder="1" applyAlignment="1"/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4" borderId="1" xfId="0" applyFont="1" applyFill="1" applyBorder="1" applyAlignment="1"/>
    <xf numFmtId="0" fontId="1" fillId="4" borderId="3" xfId="0" applyFont="1" applyFill="1" applyBorder="1" applyAlignment="1"/>
    <xf numFmtId="164" fontId="1" fillId="4" borderId="3" xfId="0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/>
    <xf numFmtId="0" fontId="4" fillId="6" borderId="1" xfId="0" applyFont="1" applyFill="1" applyBorder="1" applyAlignment="1">
      <alignment horizontal="left"/>
    </xf>
    <xf numFmtId="0" fontId="1" fillId="6" borderId="1" xfId="0" applyFont="1" applyFill="1" applyBorder="1" applyAlignment="1"/>
    <xf numFmtId="0" fontId="1" fillId="6" borderId="3" xfId="0" applyFont="1" applyFill="1" applyBorder="1" applyAlignment="1"/>
    <xf numFmtId="164" fontId="1" fillId="6" borderId="3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left"/>
    </xf>
    <xf numFmtId="0" fontId="1" fillId="7" borderId="1" xfId="0" applyFont="1" applyFill="1" applyBorder="1" applyAlignment="1"/>
    <xf numFmtId="0" fontId="1" fillId="7" borderId="3" xfId="0" applyFont="1" applyFill="1" applyBorder="1" applyAlignment="1"/>
    <xf numFmtId="164" fontId="1" fillId="7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3" xfId="0" applyFont="1" applyFill="1" applyBorder="1" applyAlignment="1"/>
    <xf numFmtId="164" fontId="1" fillId="3" borderId="3" xfId="0" applyNumberFormat="1" applyFont="1" applyFill="1" applyBorder="1" applyAlignment="1">
      <alignment horizontal="center"/>
    </xf>
    <xf numFmtId="164" fontId="6" fillId="5" borderId="0" xfId="0" applyNumberFormat="1" applyFont="1" applyFill="1" applyAlignment="1">
      <alignment horizontal="right"/>
    </xf>
    <xf numFmtId="0" fontId="9" fillId="0" borderId="3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right"/>
    </xf>
    <xf numFmtId="0" fontId="7" fillId="5" borderId="0" xfId="0" applyFont="1" applyFill="1" applyAlignment="1">
      <alignment horizontal="right"/>
    </xf>
    <xf numFmtId="0" fontId="8" fillId="5" borderId="1" xfId="0" applyFont="1" applyFill="1" applyBorder="1" applyAlignment="1"/>
    <xf numFmtId="0" fontId="8" fillId="5" borderId="1" xfId="0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5" fillId="0" borderId="5" xfId="0" applyFont="1" applyBorder="1"/>
    <xf numFmtId="0" fontId="1" fillId="2" borderId="2" xfId="0" applyFont="1" applyFill="1" applyBorder="1" applyAlignment="1"/>
    <xf numFmtId="0" fontId="5" fillId="0" borderId="2" xfId="0" applyFont="1" applyBorder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abSelected="1" workbookViewId="0"/>
  </sheetViews>
  <sheetFormatPr defaultColWidth="14.42578125" defaultRowHeight="15.75" customHeight="1" x14ac:dyDescent="0.2"/>
  <cols>
    <col min="1" max="1" width="9.140625" customWidth="1"/>
    <col min="2" max="2" width="53.42578125" customWidth="1"/>
  </cols>
  <sheetData>
    <row r="1" spans="1:24" ht="12.7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2.7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x14ac:dyDescent="0.25">
      <c r="A3" s="1"/>
      <c r="B3" s="43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2.75" x14ac:dyDescent="0.2">
      <c r="A4" s="1"/>
      <c r="B4" s="54" t="s">
        <v>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2.75" x14ac:dyDescent="0.2">
      <c r="A5" s="1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7" customHeight="1" x14ac:dyDescent="0.2">
      <c r="A6" s="1"/>
      <c r="B6" s="5" t="s">
        <v>4</v>
      </c>
      <c r="C6" s="50" t="s">
        <v>5</v>
      </c>
      <c r="D6" s="51"/>
      <c r="E6" s="55" t="s">
        <v>6</v>
      </c>
      <c r="F6" s="51"/>
      <c r="G6" s="55" t="s">
        <v>11</v>
      </c>
      <c r="H6" s="51"/>
      <c r="I6" s="55" t="s">
        <v>13</v>
      </c>
      <c r="J6" s="51"/>
      <c r="K6" s="55" t="s">
        <v>15</v>
      </c>
      <c r="L6" s="51"/>
      <c r="M6" s="10" t="s">
        <v>16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2.75" x14ac:dyDescent="0.2">
      <c r="A7" s="4"/>
      <c r="B7" s="45" t="s">
        <v>17</v>
      </c>
      <c r="C7" s="38"/>
      <c r="D7" s="39"/>
      <c r="E7" s="12">
        <v>19</v>
      </c>
      <c r="F7" s="52"/>
      <c r="G7" s="12">
        <v>17</v>
      </c>
      <c r="H7" s="52"/>
      <c r="I7" s="12">
        <v>4.8</v>
      </c>
      <c r="J7" s="52"/>
      <c r="K7" s="12">
        <v>2.8</v>
      </c>
      <c r="L7" s="52"/>
      <c r="M7" s="13">
        <f t="shared" ref="M7:M9" si="0">E7+G7+I7+K7</f>
        <v>43.599999999999994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x14ac:dyDescent="0.2">
      <c r="A8" s="4"/>
      <c r="B8" s="45" t="s">
        <v>41</v>
      </c>
      <c r="C8" s="38"/>
      <c r="D8" s="39"/>
      <c r="E8" s="12">
        <v>25.4</v>
      </c>
      <c r="F8" s="53"/>
      <c r="G8" s="12">
        <v>22.3</v>
      </c>
      <c r="H8" s="53"/>
      <c r="I8" s="12">
        <v>8</v>
      </c>
      <c r="J8" s="53"/>
      <c r="K8" s="12">
        <v>5.8</v>
      </c>
      <c r="L8" s="53"/>
      <c r="M8" s="13">
        <f t="shared" si="0"/>
        <v>61.5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2.75" x14ac:dyDescent="0.2">
      <c r="A9" s="4"/>
      <c r="B9" s="45" t="s">
        <v>51</v>
      </c>
      <c r="C9" s="38"/>
      <c r="D9" s="39"/>
      <c r="E9" s="12">
        <v>69.099999999999994</v>
      </c>
      <c r="F9" s="39"/>
      <c r="G9" s="12">
        <v>60.7</v>
      </c>
      <c r="H9" s="39"/>
      <c r="I9" s="12">
        <v>21.8</v>
      </c>
      <c r="J9" s="39"/>
      <c r="K9" s="12">
        <v>15.8</v>
      </c>
      <c r="L9" s="39"/>
      <c r="M9" s="13">
        <f t="shared" si="0"/>
        <v>167.40000000000003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 x14ac:dyDescent="0.2">
      <c r="A10" s="4"/>
      <c r="B10" s="14" t="s">
        <v>8</v>
      </c>
      <c r="C10" s="6" t="s">
        <v>9</v>
      </c>
      <c r="D10" s="6" t="s">
        <v>10</v>
      </c>
      <c r="E10" s="6" t="s">
        <v>61</v>
      </c>
      <c r="F10" s="6" t="s">
        <v>63</v>
      </c>
      <c r="G10" s="6" t="s">
        <v>61</v>
      </c>
      <c r="H10" s="6" t="s">
        <v>63</v>
      </c>
      <c r="I10" s="6" t="s">
        <v>61</v>
      </c>
      <c r="J10" s="6" t="s">
        <v>63</v>
      </c>
      <c r="K10" s="6" t="s">
        <v>61</v>
      </c>
      <c r="L10" s="6" t="s">
        <v>63</v>
      </c>
      <c r="M10" s="6" t="s">
        <v>66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2.75" x14ac:dyDescent="0.2">
      <c r="A11" s="4"/>
      <c r="B11" s="15" t="s">
        <v>68</v>
      </c>
      <c r="C11" s="16"/>
      <c r="D11" s="17"/>
      <c r="E11" s="17"/>
      <c r="F11" s="18">
        <f>SUM(F12:F21)</f>
        <v>2567</v>
      </c>
      <c r="G11" s="17"/>
      <c r="H11" s="18">
        <f>SUM(H12:H21)</f>
        <v>4324</v>
      </c>
      <c r="I11" s="17"/>
      <c r="J11" s="18">
        <f>SUM(J12:J21)</f>
        <v>1224</v>
      </c>
      <c r="K11" s="17"/>
      <c r="L11" s="18">
        <f>SUM(L12:L21)</f>
        <v>830</v>
      </c>
      <c r="M11" s="19">
        <f>SUM(F11:L11)</f>
        <v>8945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2.75" x14ac:dyDescent="0.2">
      <c r="A12" s="4"/>
      <c r="B12" s="8" t="s">
        <v>79</v>
      </c>
      <c r="C12" s="7" t="s">
        <v>24</v>
      </c>
      <c r="D12" s="11">
        <v>10</v>
      </c>
      <c r="E12" s="20">
        <v>19</v>
      </c>
      <c r="F12" s="21">
        <f t="shared" ref="F12:F22" si="1">D12*E12</f>
        <v>190</v>
      </c>
      <c r="G12" s="20">
        <v>17</v>
      </c>
      <c r="H12" s="21">
        <f t="shared" ref="H12:H22" si="2">D12*G12</f>
        <v>170</v>
      </c>
      <c r="I12" s="12">
        <v>4.8</v>
      </c>
      <c r="J12" s="21">
        <f t="shared" ref="J12:J22" si="3">D12*I12</f>
        <v>48</v>
      </c>
      <c r="K12" s="12">
        <v>2.8</v>
      </c>
      <c r="L12" s="21">
        <f t="shared" ref="L12:L22" si="4">D12*K12</f>
        <v>28</v>
      </c>
      <c r="M12" s="2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2.75" x14ac:dyDescent="0.2">
      <c r="A13" s="4"/>
      <c r="B13" s="8" t="s">
        <v>81</v>
      </c>
      <c r="C13" s="7" t="s">
        <v>24</v>
      </c>
      <c r="D13" s="11">
        <v>15</v>
      </c>
      <c r="E13" s="22"/>
      <c r="F13" s="21">
        <f t="shared" si="1"/>
        <v>0</v>
      </c>
      <c r="G13" s="22"/>
      <c r="H13" s="21">
        <f t="shared" si="2"/>
        <v>0</v>
      </c>
      <c r="I13" s="12">
        <v>4.8</v>
      </c>
      <c r="J13" s="21">
        <f t="shared" si="3"/>
        <v>72</v>
      </c>
      <c r="K13" s="12">
        <v>2.8</v>
      </c>
      <c r="L13" s="21">
        <f t="shared" si="4"/>
        <v>42</v>
      </c>
      <c r="M13" s="2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2.75" x14ac:dyDescent="0.2">
      <c r="A14" s="4"/>
      <c r="B14" s="8" t="s">
        <v>83</v>
      </c>
      <c r="C14" s="7" t="s">
        <v>24</v>
      </c>
      <c r="D14" s="7">
        <v>20</v>
      </c>
      <c r="E14" s="22"/>
      <c r="F14" s="21">
        <f t="shared" si="1"/>
        <v>0</v>
      </c>
      <c r="G14" s="22"/>
      <c r="H14" s="21">
        <f t="shared" si="2"/>
        <v>0</v>
      </c>
      <c r="I14" s="12">
        <v>4.8</v>
      </c>
      <c r="J14" s="21">
        <f t="shared" si="3"/>
        <v>96</v>
      </c>
      <c r="K14" s="12">
        <v>2.8</v>
      </c>
      <c r="L14" s="21">
        <f t="shared" si="4"/>
        <v>56</v>
      </c>
      <c r="M14" s="2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2.75" x14ac:dyDescent="0.2">
      <c r="A15" s="4"/>
      <c r="B15" s="8" t="s">
        <v>84</v>
      </c>
      <c r="C15" s="7" t="s">
        <v>24</v>
      </c>
      <c r="D15" s="7">
        <v>60</v>
      </c>
      <c r="E15" s="22"/>
      <c r="F15" s="21">
        <f t="shared" si="1"/>
        <v>0</v>
      </c>
      <c r="G15" s="22"/>
      <c r="H15" s="21">
        <f t="shared" si="2"/>
        <v>0</v>
      </c>
      <c r="I15" s="12">
        <v>4.8</v>
      </c>
      <c r="J15" s="21">
        <f t="shared" si="3"/>
        <v>288</v>
      </c>
      <c r="K15" s="12">
        <v>2.8</v>
      </c>
      <c r="L15" s="21">
        <f t="shared" si="4"/>
        <v>168</v>
      </c>
      <c r="M15" s="2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2.75" x14ac:dyDescent="0.2">
      <c r="A16" s="4"/>
      <c r="B16" s="8" t="s">
        <v>86</v>
      </c>
      <c r="C16" s="7" t="s">
        <v>24</v>
      </c>
      <c r="D16" s="7">
        <v>30</v>
      </c>
      <c r="E16" s="20">
        <v>19</v>
      </c>
      <c r="F16" s="21">
        <f t="shared" si="1"/>
        <v>570</v>
      </c>
      <c r="G16" s="20">
        <v>17</v>
      </c>
      <c r="H16" s="21">
        <f t="shared" si="2"/>
        <v>510</v>
      </c>
      <c r="I16" s="12">
        <v>4.8</v>
      </c>
      <c r="J16" s="21">
        <f t="shared" si="3"/>
        <v>144</v>
      </c>
      <c r="K16" s="12">
        <v>2.8</v>
      </c>
      <c r="L16" s="21">
        <f t="shared" si="4"/>
        <v>84</v>
      </c>
      <c r="M16" s="2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2.75" x14ac:dyDescent="0.2">
      <c r="A17" s="4"/>
      <c r="B17" s="8" t="s">
        <v>88</v>
      </c>
      <c r="C17" s="7" t="s">
        <v>24</v>
      </c>
      <c r="D17" s="7">
        <v>10</v>
      </c>
      <c r="E17" s="20">
        <v>19</v>
      </c>
      <c r="F17" s="21">
        <f t="shared" si="1"/>
        <v>190</v>
      </c>
      <c r="G17" s="20">
        <v>17</v>
      </c>
      <c r="H17" s="21">
        <f t="shared" si="2"/>
        <v>170</v>
      </c>
      <c r="I17" s="22"/>
      <c r="J17" s="21">
        <f t="shared" si="3"/>
        <v>0</v>
      </c>
      <c r="K17" s="22"/>
      <c r="L17" s="21">
        <f t="shared" si="4"/>
        <v>0</v>
      </c>
      <c r="M17" s="2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2.75" x14ac:dyDescent="0.2">
      <c r="A18" s="4"/>
      <c r="B18" s="8" t="s">
        <v>90</v>
      </c>
      <c r="C18" s="7" t="s">
        <v>24</v>
      </c>
      <c r="D18" s="7">
        <v>45</v>
      </c>
      <c r="E18" s="20">
        <v>19</v>
      </c>
      <c r="F18" s="21">
        <f t="shared" si="1"/>
        <v>855</v>
      </c>
      <c r="G18" s="20">
        <v>17</v>
      </c>
      <c r="H18" s="21">
        <f t="shared" si="2"/>
        <v>765</v>
      </c>
      <c r="I18" s="22"/>
      <c r="J18" s="21">
        <f t="shared" si="3"/>
        <v>0</v>
      </c>
      <c r="K18" s="22"/>
      <c r="L18" s="21">
        <f t="shared" si="4"/>
        <v>0</v>
      </c>
      <c r="M18" s="2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2.75" x14ac:dyDescent="0.2">
      <c r="A19" s="4"/>
      <c r="B19" s="8" t="s">
        <v>94</v>
      </c>
      <c r="C19" s="7" t="s">
        <v>24</v>
      </c>
      <c r="D19" s="7">
        <v>120</v>
      </c>
      <c r="E19" s="22"/>
      <c r="F19" s="21">
        <f t="shared" si="1"/>
        <v>0</v>
      </c>
      <c r="G19" s="20">
        <v>17</v>
      </c>
      <c r="H19" s="21">
        <f t="shared" si="2"/>
        <v>2040</v>
      </c>
      <c r="I19" s="12">
        <v>4.8</v>
      </c>
      <c r="J19" s="21">
        <f t="shared" si="3"/>
        <v>576</v>
      </c>
      <c r="K19" s="12">
        <v>2.8</v>
      </c>
      <c r="L19" s="21">
        <f t="shared" si="4"/>
        <v>336</v>
      </c>
      <c r="M19" s="2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2.75" x14ac:dyDescent="0.2">
      <c r="A20" s="4"/>
      <c r="B20" s="8" t="s">
        <v>98</v>
      </c>
      <c r="C20" s="11" t="s">
        <v>19</v>
      </c>
      <c r="D20" s="7">
        <v>30</v>
      </c>
      <c r="E20" s="20">
        <v>25.4</v>
      </c>
      <c r="F20" s="21">
        <f t="shared" si="1"/>
        <v>762</v>
      </c>
      <c r="G20" s="20">
        <v>22.3</v>
      </c>
      <c r="H20" s="21">
        <f t="shared" si="2"/>
        <v>669</v>
      </c>
      <c r="I20" s="22"/>
      <c r="J20" s="21">
        <f t="shared" si="3"/>
        <v>0</v>
      </c>
      <c r="K20" s="22"/>
      <c r="L20" s="21">
        <f t="shared" si="4"/>
        <v>0</v>
      </c>
      <c r="M20" s="2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2.75" x14ac:dyDescent="0.2">
      <c r="A21" s="4"/>
      <c r="B21" s="8" t="s">
        <v>99</v>
      </c>
      <c r="C21" s="11" t="s">
        <v>19</v>
      </c>
      <c r="D21" s="7">
        <v>20</v>
      </c>
      <c r="E21" s="22"/>
      <c r="F21" s="21">
        <f t="shared" si="1"/>
        <v>0</v>
      </c>
      <c r="G21" s="22"/>
      <c r="H21" s="21">
        <f t="shared" si="2"/>
        <v>0</v>
      </c>
      <c r="I21" s="22"/>
      <c r="J21" s="21">
        <f t="shared" si="3"/>
        <v>0</v>
      </c>
      <c r="K21" s="12">
        <v>5.8</v>
      </c>
      <c r="L21" s="21">
        <f t="shared" si="4"/>
        <v>116</v>
      </c>
      <c r="M21" s="2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2.75" x14ac:dyDescent="0.2">
      <c r="A22" s="4"/>
      <c r="B22" s="8" t="s">
        <v>97</v>
      </c>
      <c r="C22" s="11" t="s">
        <v>24</v>
      </c>
      <c r="D22" s="7">
        <v>10</v>
      </c>
      <c r="E22" s="22"/>
      <c r="F22" s="21">
        <f t="shared" si="1"/>
        <v>0</v>
      </c>
      <c r="G22" s="22"/>
      <c r="H22" s="21">
        <f t="shared" si="2"/>
        <v>0</v>
      </c>
      <c r="I22" s="12">
        <v>4.8</v>
      </c>
      <c r="J22" s="21">
        <f t="shared" si="3"/>
        <v>48</v>
      </c>
      <c r="K22" s="12">
        <v>2.8</v>
      </c>
      <c r="L22" s="21">
        <f t="shared" si="4"/>
        <v>28</v>
      </c>
      <c r="M22" s="2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2.75" x14ac:dyDescent="0.2">
      <c r="A23" s="4"/>
      <c r="B23" s="23" t="s">
        <v>104</v>
      </c>
      <c r="C23" s="24"/>
      <c r="D23" s="25"/>
      <c r="E23" s="25"/>
      <c r="F23" s="26">
        <f>SUM(F24:F30)</f>
        <v>1590</v>
      </c>
      <c r="G23" s="25"/>
      <c r="H23" s="26">
        <f>SUM(H24:H30)</f>
        <v>1658</v>
      </c>
      <c r="I23" s="25"/>
      <c r="J23" s="26">
        <f>SUM(J24:J30)</f>
        <v>1150</v>
      </c>
      <c r="K23" s="25"/>
      <c r="L23" s="26">
        <f>SUM(L24:L30)</f>
        <v>723</v>
      </c>
      <c r="M23" s="19">
        <f>SUM(F23:L23)</f>
        <v>5121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2.75" x14ac:dyDescent="0.2">
      <c r="A24" s="4"/>
      <c r="B24" s="8" t="s">
        <v>119</v>
      </c>
      <c r="C24" s="11" t="s">
        <v>19</v>
      </c>
      <c r="D24" s="7">
        <v>8</v>
      </c>
      <c r="E24" s="20">
        <v>35</v>
      </c>
      <c r="F24" s="21">
        <f t="shared" ref="F24:F30" si="5">D24*E24</f>
        <v>280</v>
      </c>
      <c r="G24" s="20">
        <v>31</v>
      </c>
      <c r="H24" s="21">
        <f t="shared" ref="H24:H30" si="6">D24*G24</f>
        <v>248</v>
      </c>
      <c r="I24" s="20">
        <v>15</v>
      </c>
      <c r="J24" s="21">
        <f t="shared" ref="J24:J30" si="7">D24*I24</f>
        <v>120</v>
      </c>
      <c r="K24" s="20">
        <v>16</v>
      </c>
      <c r="L24" s="21">
        <f t="shared" ref="L24:L30" si="8">D24*K24</f>
        <v>128</v>
      </c>
      <c r="M24" s="2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2.75" x14ac:dyDescent="0.2">
      <c r="A25" s="4"/>
      <c r="B25" s="8" t="s">
        <v>124</v>
      </c>
      <c r="C25" s="11" t="s">
        <v>14</v>
      </c>
      <c r="D25" s="7">
        <v>45</v>
      </c>
      <c r="E25" s="20">
        <v>9</v>
      </c>
      <c r="F25" s="21">
        <f t="shared" si="5"/>
        <v>405</v>
      </c>
      <c r="G25" s="20">
        <v>11</v>
      </c>
      <c r="H25" s="21">
        <f t="shared" si="6"/>
        <v>495</v>
      </c>
      <c r="I25" s="20">
        <v>4</v>
      </c>
      <c r="J25" s="21">
        <f t="shared" si="7"/>
        <v>180</v>
      </c>
      <c r="K25" s="7">
        <v>2</v>
      </c>
      <c r="L25" s="21">
        <f t="shared" si="8"/>
        <v>90</v>
      </c>
      <c r="M25" s="2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2.75" x14ac:dyDescent="0.2">
      <c r="A26" s="4"/>
      <c r="B26" s="8" t="s">
        <v>126</v>
      </c>
      <c r="C26" s="11" t="s">
        <v>14</v>
      </c>
      <c r="D26" s="7">
        <v>35</v>
      </c>
      <c r="E26" s="20">
        <v>9</v>
      </c>
      <c r="F26" s="21">
        <f t="shared" si="5"/>
        <v>315</v>
      </c>
      <c r="G26" s="20">
        <v>11</v>
      </c>
      <c r="H26" s="21">
        <f t="shared" si="6"/>
        <v>385</v>
      </c>
      <c r="I26" s="20">
        <v>4</v>
      </c>
      <c r="J26" s="21">
        <f t="shared" si="7"/>
        <v>140</v>
      </c>
      <c r="K26" s="7">
        <v>2</v>
      </c>
      <c r="L26" s="21">
        <f t="shared" si="8"/>
        <v>70</v>
      </c>
      <c r="M26" s="2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2.75" x14ac:dyDescent="0.2">
      <c r="A27" s="4"/>
      <c r="B27" s="8" t="s">
        <v>131</v>
      </c>
      <c r="C27" s="11" t="s">
        <v>14</v>
      </c>
      <c r="D27" s="7">
        <v>45</v>
      </c>
      <c r="E27" s="7"/>
      <c r="F27" s="21">
        <f t="shared" si="5"/>
        <v>0</v>
      </c>
      <c r="G27" s="22"/>
      <c r="H27" s="21">
        <f t="shared" si="6"/>
        <v>0</v>
      </c>
      <c r="I27" s="7">
        <v>4</v>
      </c>
      <c r="J27" s="21">
        <f t="shared" si="7"/>
        <v>180</v>
      </c>
      <c r="K27" s="20">
        <v>3</v>
      </c>
      <c r="L27" s="21">
        <f t="shared" si="8"/>
        <v>135</v>
      </c>
      <c r="M27" s="2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2.75" x14ac:dyDescent="0.2">
      <c r="A28" s="4"/>
      <c r="B28" s="8" t="s">
        <v>129</v>
      </c>
      <c r="C28" s="11" t="s">
        <v>14</v>
      </c>
      <c r="D28" s="7">
        <v>110</v>
      </c>
      <c r="E28" s="20">
        <v>1</v>
      </c>
      <c r="F28" s="21">
        <f t="shared" si="5"/>
        <v>110</v>
      </c>
      <c r="G28" s="7">
        <v>1</v>
      </c>
      <c r="H28" s="21">
        <f t="shared" si="6"/>
        <v>110</v>
      </c>
      <c r="I28" s="22"/>
      <c r="J28" s="21">
        <f t="shared" si="7"/>
        <v>0</v>
      </c>
      <c r="K28" s="22"/>
      <c r="L28" s="21">
        <f t="shared" si="8"/>
        <v>0</v>
      </c>
      <c r="M28" s="2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2.75" x14ac:dyDescent="0.2">
      <c r="A29" s="4"/>
      <c r="B29" s="8" t="s">
        <v>136</v>
      </c>
      <c r="C29" s="11" t="s">
        <v>19</v>
      </c>
      <c r="D29" s="7">
        <v>30</v>
      </c>
      <c r="E29" s="20">
        <v>16</v>
      </c>
      <c r="F29" s="21">
        <f t="shared" si="5"/>
        <v>480</v>
      </c>
      <c r="G29" s="20">
        <v>14</v>
      </c>
      <c r="H29" s="21">
        <f t="shared" si="6"/>
        <v>420</v>
      </c>
      <c r="I29" s="20">
        <v>11</v>
      </c>
      <c r="J29" s="21">
        <f t="shared" si="7"/>
        <v>330</v>
      </c>
      <c r="K29" s="7">
        <v>10</v>
      </c>
      <c r="L29" s="21">
        <f t="shared" si="8"/>
        <v>300</v>
      </c>
      <c r="M29" s="2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2.75" x14ac:dyDescent="0.2">
      <c r="A30" s="4"/>
      <c r="B30" s="8" t="s">
        <v>141</v>
      </c>
      <c r="C30" s="11" t="s">
        <v>14</v>
      </c>
      <c r="D30" s="7">
        <v>100</v>
      </c>
      <c r="E30" s="22"/>
      <c r="F30" s="21">
        <f t="shared" si="5"/>
        <v>0</v>
      </c>
      <c r="G30" s="22"/>
      <c r="H30" s="21">
        <f t="shared" si="6"/>
        <v>0</v>
      </c>
      <c r="I30" s="7">
        <v>2</v>
      </c>
      <c r="J30" s="21">
        <f t="shared" si="7"/>
        <v>200</v>
      </c>
      <c r="K30" s="22"/>
      <c r="L30" s="21">
        <f t="shared" si="8"/>
        <v>0</v>
      </c>
      <c r="M30" s="2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2.75" x14ac:dyDescent="0.2">
      <c r="A31" s="4"/>
      <c r="B31" s="27" t="s">
        <v>143</v>
      </c>
      <c r="C31" s="28"/>
      <c r="D31" s="29"/>
      <c r="E31" s="29"/>
      <c r="F31" s="30">
        <f>SUM(F32:F42)</f>
        <v>0</v>
      </c>
      <c r="G31" s="29"/>
      <c r="H31" s="30">
        <f>SUM(H32:H42)</f>
        <v>0</v>
      </c>
      <c r="I31" s="29"/>
      <c r="J31" s="30">
        <f>SUM(J32:J42)</f>
        <v>3085</v>
      </c>
      <c r="K31" s="29"/>
      <c r="L31" s="30">
        <f>SUM(L32:L42)</f>
        <v>0</v>
      </c>
      <c r="M31" s="19">
        <f>SUM(F31:L31)</f>
        <v>3085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2.75" x14ac:dyDescent="0.2">
      <c r="A32" s="4"/>
      <c r="B32" s="8" t="s">
        <v>155</v>
      </c>
      <c r="C32" s="11" t="s">
        <v>14</v>
      </c>
      <c r="D32" s="11">
        <v>395</v>
      </c>
      <c r="E32" s="22"/>
      <c r="F32" s="21">
        <f t="shared" ref="F32:F42" si="9">D32*E32</f>
        <v>0</v>
      </c>
      <c r="G32" s="22"/>
      <c r="H32" s="21">
        <f t="shared" ref="H32:H42" si="10">D32*G32</f>
        <v>0</v>
      </c>
      <c r="I32" s="7">
        <v>1</v>
      </c>
      <c r="J32" s="21">
        <f t="shared" ref="J32:J42" si="11">D32*I32</f>
        <v>395</v>
      </c>
      <c r="K32" s="22"/>
      <c r="L32" s="21">
        <f t="shared" ref="L32:L42" si="12">D32*K32</f>
        <v>0</v>
      </c>
      <c r="M32" s="2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2.75" x14ac:dyDescent="0.2">
      <c r="A33" s="4"/>
      <c r="B33" s="8" t="s">
        <v>157</v>
      </c>
      <c r="C33" s="11" t="s">
        <v>14</v>
      </c>
      <c r="D33" s="11">
        <v>270</v>
      </c>
      <c r="E33" s="22"/>
      <c r="F33" s="21">
        <f t="shared" si="9"/>
        <v>0</v>
      </c>
      <c r="G33" s="22"/>
      <c r="H33" s="21">
        <f t="shared" si="10"/>
        <v>0</v>
      </c>
      <c r="I33" s="7">
        <v>1</v>
      </c>
      <c r="J33" s="21">
        <f t="shared" si="11"/>
        <v>270</v>
      </c>
      <c r="K33" s="22"/>
      <c r="L33" s="21">
        <f t="shared" si="12"/>
        <v>0</v>
      </c>
      <c r="M33" s="2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2.75" x14ac:dyDescent="0.2">
      <c r="A34" s="4"/>
      <c r="B34" s="8" t="s">
        <v>160</v>
      </c>
      <c r="C34" s="11" t="s">
        <v>14</v>
      </c>
      <c r="D34" s="11">
        <v>230</v>
      </c>
      <c r="E34" s="22"/>
      <c r="F34" s="21">
        <f t="shared" si="9"/>
        <v>0</v>
      </c>
      <c r="G34" s="22"/>
      <c r="H34" s="21">
        <f t="shared" si="10"/>
        <v>0</v>
      </c>
      <c r="I34" s="7">
        <v>1</v>
      </c>
      <c r="J34" s="21">
        <f t="shared" si="11"/>
        <v>230</v>
      </c>
      <c r="K34" s="22"/>
      <c r="L34" s="21">
        <f t="shared" si="12"/>
        <v>0</v>
      </c>
      <c r="M34" s="2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2.75" x14ac:dyDescent="0.2">
      <c r="A35" s="4"/>
      <c r="B35" s="8" t="s">
        <v>162</v>
      </c>
      <c r="C35" s="11" t="s">
        <v>14</v>
      </c>
      <c r="D35" s="11">
        <v>85</v>
      </c>
      <c r="E35" s="22"/>
      <c r="F35" s="21">
        <f t="shared" si="9"/>
        <v>0</v>
      </c>
      <c r="G35" s="22"/>
      <c r="H35" s="21">
        <f t="shared" si="10"/>
        <v>0</v>
      </c>
      <c r="I35" s="7">
        <v>1</v>
      </c>
      <c r="J35" s="21">
        <f t="shared" si="11"/>
        <v>85</v>
      </c>
      <c r="K35" s="22"/>
      <c r="L35" s="21">
        <f t="shared" si="12"/>
        <v>0</v>
      </c>
      <c r="M35" s="2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2.75" x14ac:dyDescent="0.2">
      <c r="A36" s="4"/>
      <c r="B36" s="8" t="s">
        <v>163</v>
      </c>
      <c r="C36" s="11" t="s">
        <v>14</v>
      </c>
      <c r="D36" s="11">
        <v>55</v>
      </c>
      <c r="E36" s="22"/>
      <c r="F36" s="21">
        <f t="shared" si="9"/>
        <v>0</v>
      </c>
      <c r="G36" s="22"/>
      <c r="H36" s="21">
        <f t="shared" si="10"/>
        <v>0</v>
      </c>
      <c r="I36" s="20">
        <v>2</v>
      </c>
      <c r="J36" s="21">
        <f t="shared" si="11"/>
        <v>110</v>
      </c>
      <c r="K36" s="22"/>
      <c r="L36" s="21">
        <f t="shared" si="12"/>
        <v>0</v>
      </c>
      <c r="M36" s="2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2.75" x14ac:dyDescent="0.2">
      <c r="A37" s="4"/>
      <c r="B37" s="8" t="s">
        <v>185</v>
      </c>
      <c r="C37" s="11" t="s">
        <v>19</v>
      </c>
      <c r="D37" s="11">
        <v>30</v>
      </c>
      <c r="E37" s="22"/>
      <c r="F37" s="21">
        <f t="shared" si="9"/>
        <v>0</v>
      </c>
      <c r="G37" s="22"/>
      <c r="H37" s="21">
        <f t="shared" si="10"/>
        <v>0</v>
      </c>
      <c r="I37" s="20">
        <v>8</v>
      </c>
      <c r="J37" s="21">
        <f t="shared" si="11"/>
        <v>240</v>
      </c>
      <c r="K37" s="22"/>
      <c r="L37" s="21">
        <f t="shared" si="12"/>
        <v>0</v>
      </c>
      <c r="M37" s="2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2.75" x14ac:dyDescent="0.2">
      <c r="A38" s="4"/>
      <c r="B38" s="8" t="s">
        <v>188</v>
      </c>
      <c r="C38" s="11" t="s">
        <v>19</v>
      </c>
      <c r="D38" s="11">
        <v>50</v>
      </c>
      <c r="E38" s="22"/>
      <c r="F38" s="21">
        <f t="shared" si="9"/>
        <v>0</v>
      </c>
      <c r="G38" s="22"/>
      <c r="H38" s="21">
        <f t="shared" si="10"/>
        <v>0</v>
      </c>
      <c r="I38" s="20">
        <v>1</v>
      </c>
      <c r="J38" s="21">
        <f t="shared" si="11"/>
        <v>50</v>
      </c>
      <c r="K38" s="22"/>
      <c r="L38" s="21">
        <f t="shared" si="12"/>
        <v>0</v>
      </c>
      <c r="M38" s="2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2.75" x14ac:dyDescent="0.2">
      <c r="A39" s="4"/>
      <c r="B39" s="8" t="s">
        <v>167</v>
      </c>
      <c r="C39" s="11" t="s">
        <v>14</v>
      </c>
      <c r="D39" s="11">
        <v>250</v>
      </c>
      <c r="E39" s="22"/>
      <c r="F39" s="21">
        <f t="shared" si="9"/>
        <v>0</v>
      </c>
      <c r="G39" s="22"/>
      <c r="H39" s="21">
        <f t="shared" si="10"/>
        <v>0</v>
      </c>
      <c r="I39" s="7">
        <v>1</v>
      </c>
      <c r="J39" s="21">
        <f t="shared" si="11"/>
        <v>250</v>
      </c>
      <c r="K39" s="22"/>
      <c r="L39" s="21">
        <f t="shared" si="12"/>
        <v>0</v>
      </c>
      <c r="M39" s="2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.75" x14ac:dyDescent="0.2">
      <c r="A40" s="4"/>
      <c r="B40" s="8" t="s">
        <v>153</v>
      </c>
      <c r="C40" s="11" t="s">
        <v>19</v>
      </c>
      <c r="D40" s="11">
        <v>35</v>
      </c>
      <c r="E40" s="22"/>
      <c r="F40" s="21">
        <f t="shared" si="9"/>
        <v>0</v>
      </c>
      <c r="G40" s="22"/>
      <c r="H40" s="21">
        <f t="shared" si="10"/>
        <v>0</v>
      </c>
      <c r="I40" s="20">
        <v>20</v>
      </c>
      <c r="J40" s="21">
        <f t="shared" si="11"/>
        <v>700</v>
      </c>
      <c r="K40" s="22"/>
      <c r="L40" s="21">
        <f t="shared" si="12"/>
        <v>0</v>
      </c>
      <c r="M40" s="2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.75" x14ac:dyDescent="0.2">
      <c r="A41" s="4"/>
      <c r="B41" s="8" t="s">
        <v>142</v>
      </c>
      <c r="C41" s="11" t="s">
        <v>14</v>
      </c>
      <c r="D41" s="11">
        <v>350</v>
      </c>
      <c r="E41" s="22"/>
      <c r="F41" s="21">
        <f t="shared" si="9"/>
        <v>0</v>
      </c>
      <c r="G41" s="22"/>
      <c r="H41" s="21">
        <f t="shared" si="10"/>
        <v>0</v>
      </c>
      <c r="I41" s="7">
        <v>1</v>
      </c>
      <c r="J41" s="21">
        <f t="shared" si="11"/>
        <v>350</v>
      </c>
      <c r="K41" s="22"/>
      <c r="L41" s="21">
        <f t="shared" si="12"/>
        <v>0</v>
      </c>
      <c r="M41" s="2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x14ac:dyDescent="0.2">
      <c r="A42" s="4"/>
      <c r="B42" s="8" t="s">
        <v>165</v>
      </c>
      <c r="C42" s="11" t="s">
        <v>14</v>
      </c>
      <c r="D42" s="11">
        <v>405</v>
      </c>
      <c r="E42" s="22"/>
      <c r="F42" s="21">
        <f t="shared" si="9"/>
        <v>0</v>
      </c>
      <c r="G42" s="22"/>
      <c r="H42" s="21">
        <f t="shared" si="10"/>
        <v>0</v>
      </c>
      <c r="I42" s="7">
        <v>1</v>
      </c>
      <c r="J42" s="21">
        <f t="shared" si="11"/>
        <v>405</v>
      </c>
      <c r="K42" s="22"/>
      <c r="L42" s="21">
        <f t="shared" si="12"/>
        <v>0</v>
      </c>
      <c r="M42" s="2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x14ac:dyDescent="0.2">
      <c r="A43" s="4"/>
      <c r="B43" s="31" t="s">
        <v>196</v>
      </c>
      <c r="C43" s="32"/>
      <c r="D43" s="33"/>
      <c r="E43" s="33"/>
      <c r="F43" s="34">
        <f>SUM(F44:F51)</f>
        <v>14165.5</v>
      </c>
      <c r="G43" s="33"/>
      <c r="H43" s="34">
        <f>SUM(H44:H51)</f>
        <v>12443.5</v>
      </c>
      <c r="I43" s="33"/>
      <c r="J43" s="34">
        <f>SUM(J44:J51)</f>
        <v>5123</v>
      </c>
      <c r="K43" s="33"/>
      <c r="L43" s="34">
        <f>SUM(L44:L51)</f>
        <v>3713</v>
      </c>
      <c r="M43" s="19">
        <f>SUM(F43:L43)</f>
        <v>35445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x14ac:dyDescent="0.2">
      <c r="A44" s="4"/>
      <c r="B44" s="8" t="s">
        <v>206</v>
      </c>
      <c r="C44" s="11" t="s">
        <v>24</v>
      </c>
      <c r="D44" s="7">
        <v>30</v>
      </c>
      <c r="E44" s="22"/>
      <c r="F44" s="21">
        <f t="shared" ref="F44:F53" si="13">D44*E44</f>
        <v>0</v>
      </c>
      <c r="G44" s="22"/>
      <c r="H44" s="21">
        <f t="shared" ref="H44:H53" si="14">D44*G44</f>
        <v>0</v>
      </c>
      <c r="I44" s="22"/>
      <c r="J44" s="21">
        <f t="shared" ref="J44:J53" si="15">D44*I44</f>
        <v>0</v>
      </c>
      <c r="K44" s="12">
        <v>15.8</v>
      </c>
      <c r="L44" s="21">
        <f t="shared" ref="L44:L53" si="16">D44*K44</f>
        <v>474</v>
      </c>
      <c r="M44" s="2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.75" x14ac:dyDescent="0.2">
      <c r="A45" s="4"/>
      <c r="B45" s="8" t="s">
        <v>209</v>
      </c>
      <c r="C45" s="7" t="s">
        <v>24</v>
      </c>
      <c r="D45" s="7">
        <v>10</v>
      </c>
      <c r="E45" s="12">
        <v>69.099999999999994</v>
      </c>
      <c r="F45" s="21">
        <f t="shared" si="13"/>
        <v>691</v>
      </c>
      <c r="G45" s="12">
        <v>60.7</v>
      </c>
      <c r="H45" s="21">
        <f t="shared" si="14"/>
        <v>607</v>
      </c>
      <c r="I45" s="12">
        <v>21.8</v>
      </c>
      <c r="J45" s="21">
        <f t="shared" si="15"/>
        <v>218</v>
      </c>
      <c r="K45" s="12">
        <v>15.8</v>
      </c>
      <c r="L45" s="21">
        <f t="shared" si="16"/>
        <v>158</v>
      </c>
      <c r="M45" s="2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2.75" x14ac:dyDescent="0.2">
      <c r="A46" s="4"/>
      <c r="B46" s="8" t="s">
        <v>210</v>
      </c>
      <c r="C46" s="7" t="s">
        <v>24</v>
      </c>
      <c r="D46" s="7">
        <v>15</v>
      </c>
      <c r="E46" s="12">
        <v>69.099999999999994</v>
      </c>
      <c r="F46" s="21">
        <f t="shared" si="13"/>
        <v>1036.5</v>
      </c>
      <c r="G46" s="12">
        <v>60.7</v>
      </c>
      <c r="H46" s="21">
        <f t="shared" si="14"/>
        <v>910.5</v>
      </c>
      <c r="I46" s="12">
        <v>21.8</v>
      </c>
      <c r="J46" s="21">
        <f t="shared" si="15"/>
        <v>327</v>
      </c>
      <c r="K46" s="12">
        <v>15.8</v>
      </c>
      <c r="L46" s="21">
        <f t="shared" si="16"/>
        <v>237</v>
      </c>
      <c r="M46" s="2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.75" x14ac:dyDescent="0.2">
      <c r="A47" s="4"/>
      <c r="B47" s="8" t="s">
        <v>212</v>
      </c>
      <c r="C47" s="7" t="s">
        <v>24</v>
      </c>
      <c r="D47" s="7">
        <v>70</v>
      </c>
      <c r="E47" s="12">
        <v>69.099999999999994</v>
      </c>
      <c r="F47" s="21">
        <f t="shared" si="13"/>
        <v>4837</v>
      </c>
      <c r="G47" s="12">
        <v>60.7</v>
      </c>
      <c r="H47" s="21">
        <f t="shared" si="14"/>
        <v>4249</v>
      </c>
      <c r="I47" s="12">
        <v>21.8</v>
      </c>
      <c r="J47" s="21">
        <f t="shared" si="15"/>
        <v>1526</v>
      </c>
      <c r="K47" s="12">
        <v>15.8</v>
      </c>
      <c r="L47" s="21">
        <f t="shared" si="16"/>
        <v>1106</v>
      </c>
      <c r="M47" s="2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2.75" x14ac:dyDescent="0.2">
      <c r="A48" s="4"/>
      <c r="B48" s="8" t="s">
        <v>215</v>
      </c>
      <c r="C48" s="7" t="s">
        <v>24</v>
      </c>
      <c r="D48" s="7">
        <v>15</v>
      </c>
      <c r="E48" s="12">
        <v>69.099999999999994</v>
      </c>
      <c r="F48" s="21">
        <f t="shared" si="13"/>
        <v>1036.5</v>
      </c>
      <c r="G48" s="12">
        <v>60.7</v>
      </c>
      <c r="H48" s="21">
        <f t="shared" si="14"/>
        <v>910.5</v>
      </c>
      <c r="I48" s="22"/>
      <c r="J48" s="21">
        <f t="shared" si="15"/>
        <v>0</v>
      </c>
      <c r="K48" s="12">
        <v>15.8</v>
      </c>
      <c r="L48" s="21">
        <f t="shared" si="16"/>
        <v>237</v>
      </c>
      <c r="M48" s="2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2.75" x14ac:dyDescent="0.2">
      <c r="A49" s="4"/>
      <c r="B49" s="8" t="s">
        <v>217</v>
      </c>
      <c r="C49" s="7" t="s">
        <v>24</v>
      </c>
      <c r="D49" s="7">
        <v>60</v>
      </c>
      <c r="E49" s="12">
        <v>69.099999999999994</v>
      </c>
      <c r="F49" s="21">
        <f t="shared" si="13"/>
        <v>4146</v>
      </c>
      <c r="G49" s="12">
        <v>60.7</v>
      </c>
      <c r="H49" s="21">
        <f t="shared" si="14"/>
        <v>3642</v>
      </c>
      <c r="I49" s="22"/>
      <c r="J49" s="21">
        <f t="shared" si="15"/>
        <v>0</v>
      </c>
      <c r="K49" s="12">
        <v>15.8</v>
      </c>
      <c r="L49" s="21">
        <f t="shared" si="16"/>
        <v>948</v>
      </c>
      <c r="M49" s="2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2.75" x14ac:dyDescent="0.2">
      <c r="A50" s="4"/>
      <c r="B50" s="8" t="s">
        <v>222</v>
      </c>
      <c r="C50" s="7" t="s">
        <v>24</v>
      </c>
      <c r="D50" s="7">
        <v>35</v>
      </c>
      <c r="E50" s="12">
        <v>69.099999999999994</v>
      </c>
      <c r="F50" s="21">
        <f t="shared" si="13"/>
        <v>2418.5</v>
      </c>
      <c r="G50" s="12">
        <v>60.7</v>
      </c>
      <c r="H50" s="21">
        <f t="shared" si="14"/>
        <v>2124.5</v>
      </c>
      <c r="I50" s="22"/>
      <c r="J50" s="21">
        <f t="shared" si="15"/>
        <v>0</v>
      </c>
      <c r="K50" s="12">
        <v>15.8</v>
      </c>
      <c r="L50" s="21">
        <f t="shared" si="16"/>
        <v>553</v>
      </c>
      <c r="M50" s="2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2.75" x14ac:dyDescent="0.2">
      <c r="A51" s="4"/>
      <c r="B51" s="8" t="s">
        <v>94</v>
      </c>
      <c r="C51" s="7" t="s">
        <v>24</v>
      </c>
      <c r="D51" s="7">
        <v>140</v>
      </c>
      <c r="E51" s="22"/>
      <c r="F51" s="21">
        <f t="shared" si="13"/>
        <v>0</v>
      </c>
      <c r="G51" s="22"/>
      <c r="H51" s="21">
        <f t="shared" si="14"/>
        <v>0</v>
      </c>
      <c r="I51" s="12">
        <v>21.8</v>
      </c>
      <c r="J51" s="21">
        <f t="shared" si="15"/>
        <v>3052</v>
      </c>
      <c r="K51" s="22"/>
      <c r="L51" s="21">
        <f t="shared" si="16"/>
        <v>0</v>
      </c>
      <c r="M51" s="2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2.75" x14ac:dyDescent="0.2">
      <c r="A52" s="4"/>
      <c r="B52" s="8" t="s">
        <v>96</v>
      </c>
      <c r="C52" s="11" t="s">
        <v>19</v>
      </c>
      <c r="D52" s="7">
        <v>50</v>
      </c>
      <c r="E52" s="22"/>
      <c r="F52" s="21">
        <f t="shared" si="13"/>
        <v>0</v>
      </c>
      <c r="G52" s="22"/>
      <c r="H52" s="21">
        <f t="shared" si="14"/>
        <v>0</v>
      </c>
      <c r="I52" s="20">
        <v>8</v>
      </c>
      <c r="J52" s="21">
        <f t="shared" si="15"/>
        <v>400</v>
      </c>
      <c r="K52" s="22"/>
      <c r="L52" s="21">
        <f t="shared" si="16"/>
        <v>0</v>
      </c>
      <c r="M52" s="2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2.75" x14ac:dyDescent="0.2">
      <c r="A53" s="4"/>
      <c r="B53" s="8" t="s">
        <v>97</v>
      </c>
      <c r="C53" s="11" t="s">
        <v>24</v>
      </c>
      <c r="D53" s="7">
        <v>10</v>
      </c>
      <c r="E53" s="22"/>
      <c r="F53" s="21">
        <f t="shared" si="13"/>
        <v>0</v>
      </c>
      <c r="G53" s="22"/>
      <c r="H53" s="21">
        <f t="shared" si="14"/>
        <v>0</v>
      </c>
      <c r="I53" s="12">
        <v>21.8</v>
      </c>
      <c r="J53" s="21">
        <f t="shared" si="15"/>
        <v>218</v>
      </c>
      <c r="K53" s="22"/>
      <c r="L53" s="21">
        <f t="shared" si="16"/>
        <v>0</v>
      </c>
      <c r="M53" s="2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2.75" x14ac:dyDescent="0.2">
      <c r="A54" s="4"/>
      <c r="B54" s="23" t="s">
        <v>232</v>
      </c>
      <c r="C54" s="24"/>
      <c r="D54" s="25"/>
      <c r="E54" s="25"/>
      <c r="F54" s="26">
        <f>SUM(F55:F60)</f>
        <v>4847</v>
      </c>
      <c r="G54" s="25"/>
      <c r="H54" s="26">
        <f>SUM(H55:H60)</f>
        <v>4324</v>
      </c>
      <c r="I54" s="25"/>
      <c r="J54" s="26">
        <f>SUM(J55:J60)</f>
        <v>1272</v>
      </c>
      <c r="K54" s="25"/>
      <c r="L54" s="26">
        <f>SUM(L55:L60)</f>
        <v>776</v>
      </c>
      <c r="M54" s="19">
        <f>SUM(F54:L54)</f>
        <v>11219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2.75" x14ac:dyDescent="0.2">
      <c r="A55" s="4"/>
      <c r="B55" s="8" t="s">
        <v>200</v>
      </c>
      <c r="C55" s="7" t="s">
        <v>24</v>
      </c>
      <c r="D55" s="7">
        <v>80</v>
      </c>
      <c r="E55" s="12">
        <v>19</v>
      </c>
      <c r="F55" s="21">
        <f t="shared" ref="F55:F60" si="17">D55*E55</f>
        <v>1520</v>
      </c>
      <c r="G55" s="12">
        <v>17</v>
      </c>
      <c r="H55" s="21">
        <f t="shared" ref="H55:H60" si="18">D55*G55</f>
        <v>1360</v>
      </c>
      <c r="I55" s="12">
        <v>4.8</v>
      </c>
      <c r="J55" s="21">
        <f t="shared" ref="J55:J60" si="19">D55*I55</f>
        <v>384</v>
      </c>
      <c r="K55" s="12">
        <v>2.8</v>
      </c>
      <c r="L55" s="21">
        <f t="shared" ref="L55:L60" si="20">D55*K55</f>
        <v>224</v>
      </c>
      <c r="M55" s="2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2.75" x14ac:dyDescent="0.2">
      <c r="A56" s="4"/>
      <c r="B56" s="8" t="s">
        <v>209</v>
      </c>
      <c r="C56" s="7" t="s">
        <v>24</v>
      </c>
      <c r="D56" s="7">
        <v>10</v>
      </c>
      <c r="E56" s="12">
        <v>19</v>
      </c>
      <c r="F56" s="21">
        <f t="shared" si="17"/>
        <v>190</v>
      </c>
      <c r="G56" s="12">
        <v>17</v>
      </c>
      <c r="H56" s="21">
        <f t="shared" si="18"/>
        <v>170</v>
      </c>
      <c r="I56" s="12">
        <v>4.8</v>
      </c>
      <c r="J56" s="21">
        <f t="shared" si="19"/>
        <v>48</v>
      </c>
      <c r="K56" s="12">
        <v>2.8</v>
      </c>
      <c r="L56" s="21">
        <f t="shared" si="20"/>
        <v>28</v>
      </c>
      <c r="M56" s="2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2.75" x14ac:dyDescent="0.2">
      <c r="A57" s="4"/>
      <c r="B57" s="8" t="s">
        <v>215</v>
      </c>
      <c r="C57" s="7" t="s">
        <v>24</v>
      </c>
      <c r="D57" s="7">
        <v>15</v>
      </c>
      <c r="E57" s="12">
        <v>19</v>
      </c>
      <c r="F57" s="21">
        <f t="shared" si="17"/>
        <v>285</v>
      </c>
      <c r="G57" s="12">
        <v>17</v>
      </c>
      <c r="H57" s="21">
        <f t="shared" si="18"/>
        <v>255</v>
      </c>
      <c r="I57" s="12">
        <v>4.8</v>
      </c>
      <c r="J57" s="21">
        <f t="shared" si="19"/>
        <v>72</v>
      </c>
      <c r="K57" s="12">
        <v>2.8</v>
      </c>
      <c r="L57" s="21">
        <f t="shared" si="20"/>
        <v>42</v>
      </c>
      <c r="M57" s="2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2.75" x14ac:dyDescent="0.2">
      <c r="A58" s="4"/>
      <c r="B58" s="8" t="s">
        <v>216</v>
      </c>
      <c r="C58" s="7" t="s">
        <v>24</v>
      </c>
      <c r="D58" s="7">
        <v>70</v>
      </c>
      <c r="E58" s="12">
        <v>19</v>
      </c>
      <c r="F58" s="21">
        <f t="shared" si="17"/>
        <v>1330</v>
      </c>
      <c r="G58" s="12">
        <v>17</v>
      </c>
      <c r="H58" s="21">
        <f t="shared" si="18"/>
        <v>1190</v>
      </c>
      <c r="I58" s="12">
        <v>4.8</v>
      </c>
      <c r="J58" s="21">
        <f t="shared" si="19"/>
        <v>336</v>
      </c>
      <c r="K58" s="12">
        <v>2.8</v>
      </c>
      <c r="L58" s="21">
        <f t="shared" si="20"/>
        <v>196</v>
      </c>
      <c r="M58" s="2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2.75" x14ac:dyDescent="0.2">
      <c r="A59" s="4"/>
      <c r="B59" s="8" t="s">
        <v>224</v>
      </c>
      <c r="C59" s="7" t="s">
        <v>24</v>
      </c>
      <c r="D59" s="7">
        <v>40</v>
      </c>
      <c r="E59" s="12">
        <v>19</v>
      </c>
      <c r="F59" s="21">
        <f t="shared" si="17"/>
        <v>760</v>
      </c>
      <c r="G59" s="12">
        <v>17</v>
      </c>
      <c r="H59" s="21">
        <f t="shared" si="18"/>
        <v>680</v>
      </c>
      <c r="I59" s="12">
        <v>4.8</v>
      </c>
      <c r="J59" s="21">
        <f t="shared" si="19"/>
        <v>192</v>
      </c>
      <c r="K59" s="12">
        <v>2.8</v>
      </c>
      <c r="L59" s="21">
        <f t="shared" si="20"/>
        <v>112</v>
      </c>
      <c r="M59" s="2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2.75" x14ac:dyDescent="0.2">
      <c r="A60" s="4"/>
      <c r="B60" s="8" t="s">
        <v>242</v>
      </c>
      <c r="C60" s="7" t="s">
        <v>19</v>
      </c>
      <c r="D60" s="7">
        <v>30</v>
      </c>
      <c r="E60" s="12">
        <v>25.4</v>
      </c>
      <c r="F60" s="21">
        <f t="shared" si="17"/>
        <v>762</v>
      </c>
      <c r="G60" s="12">
        <v>22.3</v>
      </c>
      <c r="H60" s="21">
        <f t="shared" si="18"/>
        <v>669</v>
      </c>
      <c r="I60" s="12">
        <v>8</v>
      </c>
      <c r="J60" s="21">
        <f t="shared" si="19"/>
        <v>240</v>
      </c>
      <c r="K60" s="12">
        <v>5.8</v>
      </c>
      <c r="L60" s="21">
        <f t="shared" si="20"/>
        <v>174</v>
      </c>
      <c r="M60" s="2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2.75" x14ac:dyDescent="0.2">
      <c r="A61" s="4"/>
      <c r="B61" s="31" t="s">
        <v>3</v>
      </c>
      <c r="C61" s="32"/>
      <c r="D61" s="33"/>
      <c r="E61" s="33"/>
      <c r="F61" s="34">
        <f>F62</f>
        <v>100</v>
      </c>
      <c r="G61" s="33"/>
      <c r="H61" s="34">
        <f>H62</f>
        <v>100</v>
      </c>
      <c r="I61" s="33"/>
      <c r="J61" s="34">
        <f>J62</f>
        <v>0</v>
      </c>
      <c r="K61" s="33"/>
      <c r="L61" s="34">
        <f>L62</f>
        <v>0</v>
      </c>
      <c r="M61" s="19">
        <f>SUM(F61:L61)</f>
        <v>200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2.75" x14ac:dyDescent="0.2">
      <c r="A62" s="4"/>
      <c r="B62" s="8" t="s">
        <v>71</v>
      </c>
      <c r="C62" s="9" t="s">
        <v>14</v>
      </c>
      <c r="D62" s="11">
        <v>100</v>
      </c>
      <c r="E62" s="20">
        <v>1</v>
      </c>
      <c r="F62" s="21">
        <f>D62*E62</f>
        <v>100</v>
      </c>
      <c r="G62" s="7">
        <v>1</v>
      </c>
      <c r="H62" s="21">
        <f>D62*G62</f>
        <v>100</v>
      </c>
      <c r="I62" s="22"/>
      <c r="J62" s="21">
        <f>D62*I62</f>
        <v>0</v>
      </c>
      <c r="K62" s="22"/>
      <c r="L62" s="21">
        <f>D62*K62</f>
        <v>0</v>
      </c>
      <c r="M62" s="2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2.75" x14ac:dyDescent="0.2">
      <c r="A63" s="4"/>
      <c r="B63" s="31" t="s">
        <v>248</v>
      </c>
      <c r="C63" s="32"/>
      <c r="D63" s="33"/>
      <c r="E63" s="33"/>
      <c r="F63" s="34">
        <f>SUM(F64:F66)</f>
        <v>1200</v>
      </c>
      <c r="G63" s="33"/>
      <c r="H63" s="34">
        <f>SUM(H64:H66)</f>
        <v>0</v>
      </c>
      <c r="I63" s="33"/>
      <c r="J63" s="34">
        <f>SUM(J64:J66)</f>
        <v>0</v>
      </c>
      <c r="K63" s="33"/>
      <c r="L63" s="34">
        <f>SUM(L64:L66)</f>
        <v>0</v>
      </c>
      <c r="M63" s="19">
        <f>SUM(F63:L63)</f>
        <v>1200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2.75" x14ac:dyDescent="0.2">
      <c r="A64" s="4"/>
      <c r="B64" s="8" t="s">
        <v>250</v>
      </c>
      <c r="C64" s="11" t="s">
        <v>251</v>
      </c>
      <c r="D64" s="11">
        <v>700</v>
      </c>
      <c r="E64" s="7">
        <v>1</v>
      </c>
      <c r="F64" s="21">
        <f t="shared" ref="F64:F66" si="21">D64*E64</f>
        <v>700</v>
      </c>
      <c r="G64" s="22"/>
      <c r="H64" s="21">
        <f t="shared" ref="H64:H66" si="22">D64*G64</f>
        <v>0</v>
      </c>
      <c r="I64" s="22"/>
      <c r="J64" s="21">
        <f t="shared" ref="J64:J66" si="23">D64*I64</f>
        <v>0</v>
      </c>
      <c r="K64" s="22"/>
      <c r="L64" s="21">
        <f t="shared" ref="L64:L66" si="24">D64*K64</f>
        <v>0</v>
      </c>
      <c r="M64" s="2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2.75" x14ac:dyDescent="0.2">
      <c r="A65" s="4"/>
      <c r="B65" s="8" t="s">
        <v>255</v>
      </c>
      <c r="C65" s="11" t="s">
        <v>24</v>
      </c>
      <c r="D65" s="11">
        <v>270</v>
      </c>
      <c r="E65" s="22"/>
      <c r="F65" s="21">
        <f t="shared" si="21"/>
        <v>0</v>
      </c>
      <c r="G65" s="22"/>
      <c r="H65" s="21">
        <f t="shared" si="22"/>
        <v>0</v>
      </c>
      <c r="I65" s="22"/>
      <c r="J65" s="21">
        <f t="shared" si="23"/>
        <v>0</v>
      </c>
      <c r="K65" s="22"/>
      <c r="L65" s="21">
        <f t="shared" si="24"/>
        <v>0</v>
      </c>
      <c r="M65" s="2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2.75" x14ac:dyDescent="0.2">
      <c r="A66" s="4"/>
      <c r="B66" s="8" t="s">
        <v>256</v>
      </c>
      <c r="C66" s="11" t="s">
        <v>251</v>
      </c>
      <c r="D66" s="11">
        <v>250</v>
      </c>
      <c r="E66" s="20">
        <v>2</v>
      </c>
      <c r="F66" s="21">
        <f t="shared" si="21"/>
        <v>500</v>
      </c>
      <c r="G66" s="22"/>
      <c r="H66" s="21">
        <f t="shared" si="22"/>
        <v>0</v>
      </c>
      <c r="I66" s="22"/>
      <c r="J66" s="21">
        <f t="shared" si="23"/>
        <v>0</v>
      </c>
      <c r="K66" s="22"/>
      <c r="L66" s="21">
        <f t="shared" si="24"/>
        <v>0</v>
      </c>
      <c r="M66" s="2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x14ac:dyDescent="0.2">
      <c r="A68" s="1"/>
      <c r="B68" s="46" t="s">
        <v>260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35">
        <f>SUM(M11:M63)</f>
        <v>65215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2.75" x14ac:dyDescent="0.2">
      <c r="A70" s="1"/>
      <c r="B70" s="2"/>
      <c r="C70" s="2"/>
      <c r="D70" s="2"/>
      <c r="E70" s="2"/>
      <c r="F70" s="2"/>
      <c r="G70" s="2"/>
      <c r="H70" s="2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8" x14ac:dyDescent="0.25">
      <c r="A71" s="1"/>
      <c r="B71" s="2"/>
      <c r="C71" s="2"/>
      <c r="D71" s="2"/>
      <c r="E71" s="2"/>
      <c r="F71" s="2"/>
      <c r="G71" s="2"/>
      <c r="H71" s="2"/>
      <c r="I71" s="47" t="s">
        <v>268</v>
      </c>
      <c r="J71" s="38"/>
      <c r="K71" s="39"/>
      <c r="L71" s="48">
        <f>M7</f>
        <v>43.599999999999994</v>
      </c>
      <c r="M71" s="3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8" x14ac:dyDescent="0.25">
      <c r="A72" s="1"/>
      <c r="B72" s="2"/>
      <c r="C72" s="2"/>
      <c r="D72" s="2"/>
      <c r="E72" s="2"/>
      <c r="F72" s="2"/>
      <c r="G72" s="2"/>
      <c r="H72" s="2"/>
      <c r="I72" s="47" t="s">
        <v>272</v>
      </c>
      <c r="J72" s="38"/>
      <c r="K72" s="39"/>
      <c r="L72" s="49">
        <f>L73/L71</f>
        <v>1495.7568807339451</v>
      </c>
      <c r="M72" s="3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8" x14ac:dyDescent="0.25">
      <c r="A73" s="1"/>
      <c r="B73" s="2"/>
      <c r="C73" s="2"/>
      <c r="D73" s="2"/>
      <c r="E73" s="2"/>
      <c r="F73" s="2"/>
      <c r="G73" s="2"/>
      <c r="H73" s="2"/>
      <c r="I73" s="47" t="s">
        <v>274</v>
      </c>
      <c r="J73" s="38"/>
      <c r="K73" s="39"/>
      <c r="L73" s="49">
        <f>M68</f>
        <v>65215</v>
      </c>
      <c r="M73" s="3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2.75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2.75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2.75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</sheetData>
  <mergeCells count="22">
    <mergeCell ref="B3:M3"/>
    <mergeCell ref="B4:M4"/>
    <mergeCell ref="B5:M5"/>
    <mergeCell ref="E6:F6"/>
    <mergeCell ref="G6:H6"/>
    <mergeCell ref="I6:J6"/>
    <mergeCell ref="K6:L6"/>
    <mergeCell ref="I73:K73"/>
    <mergeCell ref="L73:M73"/>
    <mergeCell ref="C6:D6"/>
    <mergeCell ref="B7:D7"/>
    <mergeCell ref="F7:F9"/>
    <mergeCell ref="H7:H9"/>
    <mergeCell ref="J7:J9"/>
    <mergeCell ref="L7:L9"/>
    <mergeCell ref="B8:D8"/>
    <mergeCell ref="B9:D9"/>
    <mergeCell ref="B68:L68"/>
    <mergeCell ref="I71:K71"/>
    <mergeCell ref="L71:M71"/>
    <mergeCell ref="I72:K72"/>
    <mergeCell ref="L72:M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6"/>
  <sheetViews>
    <sheetView workbookViewId="0"/>
  </sheetViews>
  <sheetFormatPr defaultColWidth="14.42578125" defaultRowHeight="15.75" customHeight="1" x14ac:dyDescent="0.2"/>
  <cols>
    <col min="1" max="1" width="8.7109375" customWidth="1"/>
    <col min="2" max="2" width="7.28515625" customWidth="1"/>
    <col min="3" max="3" width="58.28515625" customWidth="1"/>
  </cols>
  <sheetData>
    <row r="1" spans="1:26" ht="15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B2" s="43" t="s">
        <v>0</v>
      </c>
      <c r="C2" s="44"/>
      <c r="D2" s="44"/>
      <c r="E2" s="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1"/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4"/>
      <c r="B4" s="42" t="s">
        <v>3</v>
      </c>
      <c r="C4" s="38"/>
      <c r="D4" s="38"/>
      <c r="E4" s="3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4"/>
      <c r="B5" s="6" t="s">
        <v>7</v>
      </c>
      <c r="C5" s="6" t="s">
        <v>8</v>
      </c>
      <c r="D5" s="6" t="s">
        <v>9</v>
      </c>
      <c r="E5" s="6" t="s">
        <v>10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4"/>
      <c r="B6" s="7">
        <v>1</v>
      </c>
      <c r="C6" s="8" t="s">
        <v>12</v>
      </c>
      <c r="D6" s="9" t="s">
        <v>14</v>
      </c>
      <c r="E6" s="11">
        <v>180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4"/>
      <c r="B7" s="7">
        <v>2</v>
      </c>
      <c r="C7" s="8" t="s">
        <v>18</v>
      </c>
      <c r="D7" s="11" t="s">
        <v>19</v>
      </c>
      <c r="E7" s="7">
        <v>10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4"/>
      <c r="B8" s="7">
        <v>3</v>
      </c>
      <c r="C8" s="8" t="s">
        <v>20</v>
      </c>
      <c r="D8" s="11" t="s">
        <v>19</v>
      </c>
      <c r="E8" s="7">
        <v>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4"/>
      <c r="B9" s="7">
        <v>4</v>
      </c>
      <c r="C9" s="8" t="s">
        <v>21</v>
      </c>
      <c r="D9" s="11" t="s">
        <v>19</v>
      </c>
      <c r="E9" s="7">
        <v>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4"/>
      <c r="B10" s="7">
        <v>5</v>
      </c>
      <c r="C10" s="8" t="s">
        <v>22</v>
      </c>
      <c r="D10" s="11" t="s">
        <v>14</v>
      </c>
      <c r="E10" s="7">
        <v>15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4"/>
      <c r="B11" s="7">
        <v>6</v>
      </c>
      <c r="C11" s="8" t="s">
        <v>23</v>
      </c>
      <c r="D11" s="11" t="s">
        <v>24</v>
      </c>
      <c r="E11" s="11">
        <v>30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4"/>
      <c r="B12" s="7">
        <v>7</v>
      </c>
      <c r="C12" s="8" t="s">
        <v>25</v>
      </c>
      <c r="D12" s="11" t="s">
        <v>24</v>
      </c>
      <c r="E12" s="11">
        <v>25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4"/>
      <c r="B13" s="7">
        <v>8</v>
      </c>
      <c r="C13" s="8" t="s">
        <v>26</v>
      </c>
      <c r="D13" s="11" t="s">
        <v>24</v>
      </c>
      <c r="E13" s="11">
        <v>36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4"/>
      <c r="B14" s="7">
        <v>9</v>
      </c>
      <c r="C14" s="8" t="s">
        <v>27</v>
      </c>
      <c r="D14" s="11" t="s">
        <v>24</v>
      </c>
      <c r="E14" s="11">
        <v>20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4"/>
      <c r="B15" s="7">
        <v>10</v>
      </c>
      <c r="C15" s="8" t="s">
        <v>28</v>
      </c>
      <c r="D15" s="9" t="s">
        <v>29</v>
      </c>
      <c r="E15" s="11">
        <v>15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4"/>
      <c r="B16" s="7">
        <v>11</v>
      </c>
      <c r="C16" s="8" t="s">
        <v>30</v>
      </c>
      <c r="D16" s="9" t="s">
        <v>29</v>
      </c>
      <c r="E16" s="11">
        <v>10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4"/>
      <c r="B17" s="7">
        <v>13</v>
      </c>
      <c r="C17" s="8" t="s">
        <v>31</v>
      </c>
      <c r="D17" s="11" t="s">
        <v>24</v>
      </c>
      <c r="E17" s="11">
        <v>15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4"/>
      <c r="B18" s="7">
        <v>14</v>
      </c>
      <c r="C18" s="8" t="s">
        <v>32</v>
      </c>
      <c r="D18" s="11" t="s">
        <v>24</v>
      </c>
      <c r="E18" s="11">
        <v>22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4"/>
      <c r="B19" s="7">
        <v>15</v>
      </c>
      <c r="C19" s="8" t="s">
        <v>33</v>
      </c>
      <c r="D19" s="11" t="s">
        <v>24</v>
      </c>
      <c r="E19" s="11">
        <v>15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4"/>
      <c r="B20" s="7">
        <v>16</v>
      </c>
      <c r="C20" s="8" t="s">
        <v>34</v>
      </c>
      <c r="D20" s="11" t="s">
        <v>24</v>
      </c>
      <c r="E20" s="11" t="s">
        <v>35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4"/>
      <c r="B21" s="7">
        <v>17</v>
      </c>
      <c r="C21" s="8" t="s">
        <v>36</v>
      </c>
      <c r="D21" s="11" t="s">
        <v>24</v>
      </c>
      <c r="E21" s="11" t="s">
        <v>37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4"/>
      <c r="B22" s="7">
        <v>18</v>
      </c>
      <c r="C22" s="8" t="s">
        <v>38</v>
      </c>
      <c r="D22" s="11" t="s">
        <v>24</v>
      </c>
      <c r="E22" s="11" t="s">
        <v>39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4"/>
      <c r="B23" s="7">
        <v>19</v>
      </c>
      <c r="C23" s="8" t="s">
        <v>40</v>
      </c>
      <c r="D23" s="11" t="s">
        <v>24</v>
      </c>
      <c r="E23" s="11" t="s">
        <v>37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"/>
      <c r="B24" s="7">
        <v>20</v>
      </c>
      <c r="C24" s="8" t="s">
        <v>42</v>
      </c>
      <c r="D24" s="11" t="s">
        <v>24</v>
      </c>
      <c r="E24" s="11" t="s">
        <v>43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4"/>
      <c r="B25" s="7">
        <v>21</v>
      </c>
      <c r="C25" s="8" t="s">
        <v>44</v>
      </c>
      <c r="D25" s="11" t="s">
        <v>24</v>
      </c>
      <c r="E25" s="11" t="s">
        <v>45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4"/>
      <c r="B26" s="7">
        <v>22</v>
      </c>
      <c r="C26" s="8" t="s">
        <v>46</v>
      </c>
      <c r="D26" s="11" t="s">
        <v>24</v>
      </c>
      <c r="E26" s="11" t="s">
        <v>47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4"/>
      <c r="B27" s="7">
        <v>23</v>
      </c>
      <c r="C27" s="8" t="s">
        <v>48</v>
      </c>
      <c r="D27" s="11" t="s">
        <v>24</v>
      </c>
      <c r="E27" s="11" t="s">
        <v>49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x14ac:dyDescent="0.2">
      <c r="A28" s="4"/>
      <c r="B28" s="7">
        <v>24</v>
      </c>
      <c r="C28" s="8" t="s">
        <v>50</v>
      </c>
      <c r="D28" s="11" t="s">
        <v>24</v>
      </c>
      <c r="E28" s="11" t="s">
        <v>37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x14ac:dyDescent="0.2">
      <c r="A29" s="4"/>
      <c r="B29" s="7">
        <v>25</v>
      </c>
      <c r="C29" s="8" t="s">
        <v>52</v>
      </c>
      <c r="D29" s="11" t="s">
        <v>24</v>
      </c>
      <c r="E29" s="11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x14ac:dyDescent="0.2">
      <c r="A30" s="4"/>
      <c r="B30" s="7">
        <v>26</v>
      </c>
      <c r="C30" s="8" t="s">
        <v>53</v>
      </c>
      <c r="D30" s="9" t="s">
        <v>14</v>
      </c>
      <c r="E30" s="11">
        <v>150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4"/>
      <c r="B31" s="7">
        <v>27</v>
      </c>
      <c r="C31" s="8" t="s">
        <v>54</v>
      </c>
      <c r="D31" s="9" t="s">
        <v>29</v>
      </c>
      <c r="E31" s="11">
        <v>16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4"/>
      <c r="B32" s="7">
        <v>28</v>
      </c>
      <c r="C32" s="8" t="s">
        <v>55</v>
      </c>
      <c r="D32" s="9" t="s">
        <v>14</v>
      </c>
      <c r="E32" s="11">
        <v>150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4"/>
      <c r="B33" s="7">
        <v>29</v>
      </c>
      <c r="C33" s="8" t="s">
        <v>56</v>
      </c>
      <c r="D33" s="11" t="s">
        <v>14</v>
      </c>
      <c r="E33" s="11" t="s">
        <v>57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4"/>
      <c r="B34" s="7">
        <v>30</v>
      </c>
      <c r="C34" s="8" t="s">
        <v>58</v>
      </c>
      <c r="D34" s="11" t="s">
        <v>14</v>
      </c>
      <c r="E34" s="11" t="s">
        <v>59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4"/>
      <c r="B35" s="7">
        <v>31</v>
      </c>
      <c r="C35" s="8" t="s">
        <v>60</v>
      </c>
      <c r="D35" s="11" t="s">
        <v>14</v>
      </c>
      <c r="E35" s="11" t="s">
        <v>62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4"/>
      <c r="B36" s="7">
        <v>32</v>
      </c>
      <c r="C36" s="8" t="s">
        <v>64</v>
      </c>
      <c r="D36" s="9" t="s">
        <v>14</v>
      </c>
      <c r="E36" s="11" t="s">
        <v>65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4"/>
      <c r="B37" s="7">
        <v>33</v>
      </c>
      <c r="C37" s="8" t="s">
        <v>67</v>
      </c>
      <c r="D37" s="9" t="s">
        <v>14</v>
      </c>
      <c r="E37" s="11" t="s">
        <v>65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4"/>
      <c r="B38" s="7">
        <v>34</v>
      </c>
      <c r="C38" s="8" t="s">
        <v>69</v>
      </c>
      <c r="D38" s="9" t="s">
        <v>14</v>
      </c>
      <c r="E38" s="11" t="s">
        <v>70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4"/>
      <c r="B39" s="7">
        <v>35</v>
      </c>
      <c r="C39" s="8" t="s">
        <v>71</v>
      </c>
      <c r="D39" s="9" t="s">
        <v>14</v>
      </c>
      <c r="E39" s="11" t="s">
        <v>72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4"/>
      <c r="B40" s="7">
        <v>36</v>
      </c>
      <c r="C40" s="8" t="s">
        <v>73</v>
      </c>
      <c r="D40" s="11" t="s">
        <v>19</v>
      </c>
      <c r="E40" s="11" t="s">
        <v>37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4"/>
      <c r="B41" s="7">
        <v>37</v>
      </c>
      <c r="C41" s="8" t="s">
        <v>74</v>
      </c>
      <c r="D41" s="11" t="s">
        <v>14</v>
      </c>
      <c r="E41" s="11" t="s">
        <v>75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4"/>
      <c r="B42" s="7">
        <v>38</v>
      </c>
      <c r="C42" s="8" t="s">
        <v>76</v>
      </c>
      <c r="D42" s="11" t="s">
        <v>14</v>
      </c>
      <c r="E42" s="11" t="s">
        <v>77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4"/>
      <c r="B43" s="7">
        <v>39</v>
      </c>
      <c r="C43" s="8" t="s">
        <v>78</v>
      </c>
      <c r="D43" s="11" t="s">
        <v>19</v>
      </c>
      <c r="E43" s="11" t="s">
        <v>45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4"/>
      <c r="B44" s="41" t="s">
        <v>68</v>
      </c>
      <c r="C44" s="38"/>
      <c r="D44" s="38"/>
      <c r="E44" s="3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4"/>
      <c r="B45" s="6" t="s">
        <v>7</v>
      </c>
      <c r="C45" s="6" t="s">
        <v>8</v>
      </c>
      <c r="D45" s="6" t="s">
        <v>9</v>
      </c>
      <c r="E45" s="6" t="s">
        <v>10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4"/>
      <c r="B46" s="7">
        <v>1</v>
      </c>
      <c r="C46" s="8" t="s">
        <v>79</v>
      </c>
      <c r="D46" s="7" t="s">
        <v>24</v>
      </c>
      <c r="E46" s="11">
        <v>10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4"/>
      <c r="B47" s="7">
        <v>2</v>
      </c>
      <c r="C47" s="8" t="s">
        <v>80</v>
      </c>
      <c r="D47" s="7" t="s">
        <v>24</v>
      </c>
      <c r="E47" s="11">
        <v>30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4"/>
      <c r="B48" s="7">
        <v>3</v>
      </c>
      <c r="C48" s="8" t="s">
        <v>81</v>
      </c>
      <c r="D48" s="7" t="s">
        <v>24</v>
      </c>
      <c r="E48" s="11">
        <v>15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4"/>
      <c r="B49" s="7">
        <v>4</v>
      </c>
      <c r="C49" s="8" t="s">
        <v>82</v>
      </c>
      <c r="D49" s="7" t="s">
        <v>24</v>
      </c>
      <c r="E49" s="7">
        <v>25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4"/>
      <c r="B50" s="7">
        <v>5</v>
      </c>
      <c r="C50" s="8" t="s">
        <v>83</v>
      </c>
      <c r="D50" s="7" t="s">
        <v>24</v>
      </c>
      <c r="E50" s="7">
        <v>20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4"/>
      <c r="B51" s="7">
        <v>6</v>
      </c>
      <c r="C51" s="8" t="s">
        <v>84</v>
      </c>
      <c r="D51" s="7" t="s">
        <v>24</v>
      </c>
      <c r="E51" s="7">
        <v>60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4"/>
      <c r="B52" s="7">
        <v>7</v>
      </c>
      <c r="C52" s="8" t="s">
        <v>85</v>
      </c>
      <c r="D52" s="7" t="s">
        <v>24</v>
      </c>
      <c r="E52" s="7">
        <v>85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4"/>
      <c r="B53" s="7">
        <v>8</v>
      </c>
      <c r="C53" s="8" t="s">
        <v>86</v>
      </c>
      <c r="D53" s="7" t="s">
        <v>24</v>
      </c>
      <c r="E53" s="7">
        <v>30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4"/>
      <c r="B54" s="7">
        <v>9</v>
      </c>
      <c r="C54" s="8" t="s">
        <v>87</v>
      </c>
      <c r="D54" s="7" t="s">
        <v>24</v>
      </c>
      <c r="E54" s="7">
        <v>35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4"/>
      <c r="B55" s="7">
        <v>10</v>
      </c>
      <c r="C55" s="8" t="s">
        <v>88</v>
      </c>
      <c r="D55" s="7" t="s">
        <v>24</v>
      </c>
      <c r="E55" s="7">
        <v>10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4"/>
      <c r="B56" s="7">
        <v>11</v>
      </c>
      <c r="C56" s="8" t="s">
        <v>89</v>
      </c>
      <c r="D56" s="7" t="s">
        <v>24</v>
      </c>
      <c r="E56" s="7">
        <v>30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4"/>
      <c r="B57" s="7">
        <v>12</v>
      </c>
      <c r="C57" s="8" t="s">
        <v>90</v>
      </c>
      <c r="D57" s="7" t="s">
        <v>24</v>
      </c>
      <c r="E57" s="7">
        <v>45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4"/>
      <c r="B58" s="7">
        <v>13</v>
      </c>
      <c r="C58" s="8" t="s">
        <v>91</v>
      </c>
      <c r="D58" s="7" t="s">
        <v>24</v>
      </c>
      <c r="E58" s="7">
        <v>85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4"/>
      <c r="B59" s="7">
        <v>14</v>
      </c>
      <c r="C59" s="8" t="s">
        <v>92</v>
      </c>
      <c r="D59" s="7" t="s">
        <v>24</v>
      </c>
      <c r="E59" s="7">
        <v>80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4"/>
      <c r="B60" s="7">
        <v>15</v>
      </c>
      <c r="C60" s="8" t="s">
        <v>93</v>
      </c>
      <c r="D60" s="7" t="s">
        <v>24</v>
      </c>
      <c r="E60" s="7">
        <v>75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4"/>
      <c r="B61" s="7">
        <v>16</v>
      </c>
      <c r="C61" s="8" t="s">
        <v>94</v>
      </c>
      <c r="D61" s="7" t="s">
        <v>24</v>
      </c>
      <c r="E61" s="7">
        <v>120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4"/>
      <c r="B62" s="7">
        <v>17</v>
      </c>
      <c r="C62" s="8" t="s">
        <v>95</v>
      </c>
      <c r="D62" s="11" t="s">
        <v>24</v>
      </c>
      <c r="E62" s="7">
        <v>240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4"/>
      <c r="B63" s="7">
        <v>18</v>
      </c>
      <c r="C63" s="8" t="s">
        <v>96</v>
      </c>
      <c r="D63" s="11" t="s">
        <v>19</v>
      </c>
      <c r="E63" s="7">
        <v>50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4"/>
      <c r="B64" s="7">
        <v>19</v>
      </c>
      <c r="C64" s="8" t="s">
        <v>97</v>
      </c>
      <c r="D64" s="11" t="s">
        <v>24</v>
      </c>
      <c r="E64" s="7">
        <v>10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4"/>
      <c r="B65" s="7">
        <v>20</v>
      </c>
      <c r="C65" s="8" t="s">
        <v>98</v>
      </c>
      <c r="D65" s="11" t="s">
        <v>19</v>
      </c>
      <c r="E65" s="7" t="s">
        <v>35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4"/>
      <c r="B66" s="7">
        <v>21</v>
      </c>
      <c r="C66" s="8" t="s">
        <v>99</v>
      </c>
      <c r="D66" s="11" t="s">
        <v>19</v>
      </c>
      <c r="E66" s="7" t="s">
        <v>100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4"/>
      <c r="B67" s="7">
        <v>22</v>
      </c>
      <c r="C67" s="8" t="s">
        <v>101</v>
      </c>
      <c r="D67" s="11" t="s">
        <v>19</v>
      </c>
      <c r="E67" s="7" t="s">
        <v>35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4"/>
      <c r="B68" s="7">
        <v>23</v>
      </c>
      <c r="C68" s="8" t="s">
        <v>102</v>
      </c>
      <c r="D68" s="11" t="s">
        <v>19</v>
      </c>
      <c r="E68" s="7" t="s">
        <v>39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4"/>
      <c r="B69" s="7">
        <v>24</v>
      </c>
      <c r="C69" s="8" t="s">
        <v>103</v>
      </c>
      <c r="D69" s="7" t="s">
        <v>14</v>
      </c>
      <c r="E69" s="7">
        <v>30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4"/>
      <c r="B70" s="37" t="s">
        <v>104</v>
      </c>
      <c r="C70" s="38"/>
      <c r="D70" s="38"/>
      <c r="E70" s="3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4"/>
      <c r="B71" s="6" t="s">
        <v>7</v>
      </c>
      <c r="C71" s="6" t="s">
        <v>8</v>
      </c>
      <c r="D71" s="6" t="s">
        <v>9</v>
      </c>
      <c r="E71" s="6" t="s">
        <v>10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4"/>
      <c r="B72" s="7">
        <v>1</v>
      </c>
      <c r="C72" s="8" t="s">
        <v>105</v>
      </c>
      <c r="D72" s="11" t="s">
        <v>14</v>
      </c>
      <c r="E72" s="7">
        <v>350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4"/>
      <c r="B73" s="7">
        <v>2</v>
      </c>
      <c r="C73" s="8" t="s">
        <v>106</v>
      </c>
      <c r="D73" s="11" t="s">
        <v>14</v>
      </c>
      <c r="E73" s="7">
        <v>170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4"/>
      <c r="B74" s="7">
        <v>3</v>
      </c>
      <c r="C74" s="8" t="s">
        <v>107</v>
      </c>
      <c r="D74" s="11" t="s">
        <v>14</v>
      </c>
      <c r="E74" s="7">
        <v>300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4"/>
      <c r="B75" s="7">
        <v>4</v>
      </c>
      <c r="C75" s="8" t="s">
        <v>108</v>
      </c>
      <c r="D75" s="11" t="s">
        <v>14</v>
      </c>
      <c r="E75" s="7">
        <v>200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4"/>
      <c r="B76" s="7">
        <v>5</v>
      </c>
      <c r="C76" s="8" t="s">
        <v>109</v>
      </c>
      <c r="D76" s="11" t="s">
        <v>14</v>
      </c>
      <c r="E76" s="7">
        <v>180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4"/>
      <c r="B77" s="7">
        <v>6</v>
      </c>
      <c r="C77" s="8" t="s">
        <v>110</v>
      </c>
      <c r="D77" s="11" t="s">
        <v>14</v>
      </c>
      <c r="E77" s="7">
        <v>40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4"/>
      <c r="B78" s="7">
        <v>7</v>
      </c>
      <c r="C78" s="8" t="s">
        <v>111</v>
      </c>
      <c r="D78" s="11" t="s">
        <v>14</v>
      </c>
      <c r="E78" s="7">
        <v>65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4"/>
      <c r="B79" s="7">
        <v>8</v>
      </c>
      <c r="C79" s="8" t="s">
        <v>112</v>
      </c>
      <c r="D79" s="11" t="s">
        <v>14</v>
      </c>
      <c r="E79" s="7">
        <v>65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4"/>
      <c r="B80" s="7">
        <v>9</v>
      </c>
      <c r="C80" s="8" t="s">
        <v>113</v>
      </c>
      <c r="D80" s="11" t="s">
        <v>14</v>
      </c>
      <c r="E80" s="7" t="s">
        <v>114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4"/>
      <c r="B81" s="7">
        <v>10</v>
      </c>
      <c r="C81" s="8" t="s">
        <v>115</v>
      </c>
      <c r="D81" s="11" t="s">
        <v>14</v>
      </c>
      <c r="E81" s="7" t="s">
        <v>116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4"/>
      <c r="B82" s="7">
        <v>11</v>
      </c>
      <c r="C82" s="8" t="s">
        <v>117</v>
      </c>
      <c r="D82" s="11" t="s">
        <v>14</v>
      </c>
      <c r="E82" s="7" t="s">
        <v>35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4"/>
      <c r="B83" s="7">
        <v>12</v>
      </c>
      <c r="C83" s="8" t="s">
        <v>118</v>
      </c>
      <c r="D83" s="11" t="s">
        <v>14</v>
      </c>
      <c r="E83" s="7">
        <v>55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4"/>
      <c r="B84" s="7">
        <v>13</v>
      </c>
      <c r="C84" s="8" t="s">
        <v>119</v>
      </c>
      <c r="D84" s="11" t="s">
        <v>19</v>
      </c>
      <c r="E84" s="7">
        <v>8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4"/>
      <c r="B85" s="7">
        <v>14</v>
      </c>
      <c r="C85" s="8" t="s">
        <v>120</v>
      </c>
      <c r="D85" s="11" t="s">
        <v>19</v>
      </c>
      <c r="E85" s="7">
        <v>12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4"/>
      <c r="B86" s="7">
        <v>15</v>
      </c>
      <c r="C86" s="8" t="s">
        <v>121</v>
      </c>
      <c r="D86" s="11" t="s">
        <v>19</v>
      </c>
      <c r="E86" s="7">
        <v>12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4"/>
      <c r="B87" s="7">
        <v>16</v>
      </c>
      <c r="C87" s="8" t="s">
        <v>122</v>
      </c>
      <c r="D87" s="11" t="s">
        <v>19</v>
      </c>
      <c r="E87" s="7">
        <v>18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4"/>
      <c r="B88" s="7">
        <v>17</v>
      </c>
      <c r="C88" s="8" t="s">
        <v>123</v>
      </c>
      <c r="D88" s="11" t="s">
        <v>14</v>
      </c>
      <c r="E88" s="7" t="s">
        <v>114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4"/>
      <c r="B89" s="7">
        <v>18</v>
      </c>
      <c r="C89" s="8" t="s">
        <v>124</v>
      </c>
      <c r="D89" s="11" t="s">
        <v>14</v>
      </c>
      <c r="E89" s="7" t="s">
        <v>116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4"/>
      <c r="B90" s="7">
        <v>19</v>
      </c>
      <c r="C90" s="8" t="s">
        <v>125</v>
      </c>
      <c r="D90" s="11" t="s">
        <v>14</v>
      </c>
      <c r="E90" s="7" t="s">
        <v>35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4"/>
      <c r="B91" s="7">
        <v>20</v>
      </c>
      <c r="C91" s="8" t="s">
        <v>126</v>
      </c>
      <c r="D91" s="11" t="s">
        <v>14</v>
      </c>
      <c r="E91" s="7">
        <v>35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4"/>
      <c r="B92" s="7">
        <v>21</v>
      </c>
      <c r="C92" s="8" t="s">
        <v>127</v>
      </c>
      <c r="D92" s="11" t="s">
        <v>19</v>
      </c>
      <c r="E92" s="7">
        <v>15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4"/>
      <c r="B93" s="7">
        <v>22</v>
      </c>
      <c r="C93" s="8" t="s">
        <v>128</v>
      </c>
      <c r="D93" s="11" t="s">
        <v>14</v>
      </c>
      <c r="E93" s="7">
        <v>65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4"/>
      <c r="B94" s="7">
        <v>23</v>
      </c>
      <c r="C94" s="8" t="s">
        <v>129</v>
      </c>
      <c r="D94" s="11" t="s">
        <v>14</v>
      </c>
      <c r="E94" s="7">
        <v>110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4"/>
      <c r="B95" s="7">
        <v>24</v>
      </c>
      <c r="C95" s="8" t="s">
        <v>130</v>
      </c>
      <c r="D95" s="11" t="s">
        <v>14</v>
      </c>
      <c r="E95" s="7">
        <v>65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4"/>
      <c r="B96" s="7">
        <v>25</v>
      </c>
      <c r="C96" s="8" t="s">
        <v>131</v>
      </c>
      <c r="D96" s="11" t="s">
        <v>14</v>
      </c>
      <c r="E96" s="7">
        <v>45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4"/>
      <c r="B97" s="7">
        <v>26</v>
      </c>
      <c r="C97" s="8" t="s">
        <v>132</v>
      </c>
      <c r="D97" s="11" t="s">
        <v>14</v>
      </c>
      <c r="E97" s="7">
        <v>40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4"/>
      <c r="B98" s="7">
        <v>27</v>
      </c>
      <c r="C98" s="8" t="s">
        <v>133</v>
      </c>
      <c r="D98" s="11" t="s">
        <v>14</v>
      </c>
      <c r="E98" s="7">
        <v>250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4"/>
      <c r="B99" s="7">
        <v>28</v>
      </c>
      <c r="C99" s="8" t="s">
        <v>134</v>
      </c>
      <c r="D99" s="11" t="s">
        <v>14</v>
      </c>
      <c r="E99" s="7" t="s">
        <v>37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4"/>
      <c r="B100" s="7">
        <v>29</v>
      </c>
      <c r="C100" s="8" t="s">
        <v>135</v>
      </c>
      <c r="D100" s="11" t="s">
        <v>14</v>
      </c>
      <c r="E100" s="7">
        <v>55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4"/>
      <c r="B101" s="7">
        <v>30</v>
      </c>
      <c r="C101" s="8" t="s">
        <v>136</v>
      </c>
      <c r="D101" s="11" t="s">
        <v>19</v>
      </c>
      <c r="E101" s="7" t="s">
        <v>35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4"/>
      <c r="B102" s="7">
        <v>31</v>
      </c>
      <c r="C102" s="8" t="s">
        <v>137</v>
      </c>
      <c r="D102" s="11" t="s">
        <v>19</v>
      </c>
      <c r="E102" s="7" t="s">
        <v>100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4"/>
      <c r="B103" s="7">
        <v>32</v>
      </c>
      <c r="C103" s="8" t="s">
        <v>138</v>
      </c>
      <c r="D103" s="11" t="s">
        <v>19</v>
      </c>
      <c r="E103" s="7" t="s">
        <v>47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4"/>
      <c r="B104" s="7">
        <v>33</v>
      </c>
      <c r="C104" s="8" t="s">
        <v>139</v>
      </c>
      <c r="D104" s="11" t="s">
        <v>14</v>
      </c>
      <c r="E104" s="7">
        <v>80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4"/>
      <c r="B105" s="7">
        <v>34</v>
      </c>
      <c r="C105" s="8" t="s">
        <v>140</v>
      </c>
      <c r="D105" s="11" t="s">
        <v>24</v>
      </c>
      <c r="E105" s="7">
        <v>100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4"/>
      <c r="B106" s="7">
        <v>35</v>
      </c>
      <c r="C106" s="8" t="s">
        <v>141</v>
      </c>
      <c r="D106" s="11" t="s">
        <v>14</v>
      </c>
      <c r="E106" s="7">
        <v>100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4"/>
      <c r="B107" s="7">
        <v>36</v>
      </c>
      <c r="C107" s="8" t="s">
        <v>142</v>
      </c>
      <c r="D107" s="11" t="s">
        <v>14</v>
      </c>
      <c r="E107" s="7">
        <v>200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4"/>
      <c r="B108" s="40" t="s">
        <v>143</v>
      </c>
      <c r="C108" s="38"/>
      <c r="D108" s="38"/>
      <c r="E108" s="39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4"/>
      <c r="B109" s="6" t="s">
        <v>7</v>
      </c>
      <c r="C109" s="6" t="s">
        <v>8</v>
      </c>
      <c r="D109" s="6" t="s">
        <v>9</v>
      </c>
      <c r="E109" s="6" t="s">
        <v>10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4"/>
      <c r="B110" s="7">
        <v>1</v>
      </c>
      <c r="C110" s="8" t="s">
        <v>144</v>
      </c>
      <c r="D110" s="11" t="s">
        <v>14</v>
      </c>
      <c r="E110" s="11">
        <v>105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4"/>
      <c r="B111" s="7">
        <v>2</v>
      </c>
      <c r="C111" s="8" t="s">
        <v>145</v>
      </c>
      <c r="D111" s="11" t="s">
        <v>19</v>
      </c>
      <c r="E111" s="11">
        <v>50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4"/>
      <c r="B112" s="7">
        <v>3</v>
      </c>
      <c r="C112" s="8" t="s">
        <v>146</v>
      </c>
      <c r="D112" s="11" t="s">
        <v>19</v>
      </c>
      <c r="E112" s="11">
        <v>400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4"/>
      <c r="B113" s="7">
        <v>4</v>
      </c>
      <c r="C113" s="8" t="s">
        <v>147</v>
      </c>
      <c r="D113" s="11" t="s">
        <v>19</v>
      </c>
      <c r="E113" s="11" t="s">
        <v>45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4"/>
      <c r="B114" s="7">
        <v>5</v>
      </c>
      <c r="C114" s="8" t="s">
        <v>148</v>
      </c>
      <c r="D114" s="11" t="s">
        <v>19</v>
      </c>
      <c r="E114" s="11" t="s">
        <v>35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4"/>
      <c r="B115" s="7">
        <v>6</v>
      </c>
      <c r="C115" s="8" t="s">
        <v>149</v>
      </c>
      <c r="D115" s="11" t="s">
        <v>19</v>
      </c>
      <c r="E115" s="11" t="s">
        <v>116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4"/>
      <c r="B116" s="7">
        <v>7</v>
      </c>
      <c r="C116" s="8" t="s">
        <v>150</v>
      </c>
      <c r="D116" s="11" t="s">
        <v>14</v>
      </c>
      <c r="E116" s="11">
        <v>275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4"/>
      <c r="B117" s="7">
        <v>8</v>
      </c>
      <c r="C117" s="8" t="s">
        <v>151</v>
      </c>
      <c r="D117" s="11" t="s">
        <v>19</v>
      </c>
      <c r="E117" s="11">
        <v>15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4"/>
      <c r="B118" s="7">
        <v>9</v>
      </c>
      <c r="C118" s="8" t="s">
        <v>152</v>
      </c>
      <c r="D118" s="11" t="s">
        <v>14</v>
      </c>
      <c r="E118" s="11">
        <v>670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4"/>
      <c r="B119" s="7">
        <v>10</v>
      </c>
      <c r="C119" s="8" t="s">
        <v>153</v>
      </c>
      <c r="D119" s="11" t="s">
        <v>19</v>
      </c>
      <c r="E119" s="11">
        <v>35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4"/>
      <c r="B120" s="7">
        <v>11</v>
      </c>
      <c r="C120" s="8" t="s">
        <v>154</v>
      </c>
      <c r="D120" s="11" t="s">
        <v>14</v>
      </c>
      <c r="E120" s="11">
        <v>45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4"/>
      <c r="B121" s="7">
        <v>12</v>
      </c>
      <c r="C121" s="8" t="s">
        <v>155</v>
      </c>
      <c r="D121" s="11" t="s">
        <v>14</v>
      </c>
      <c r="E121" s="11" t="s">
        <v>156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4"/>
      <c r="B122" s="7">
        <v>13</v>
      </c>
      <c r="C122" s="8" t="s">
        <v>157</v>
      </c>
      <c r="D122" s="11" t="s">
        <v>14</v>
      </c>
      <c r="E122" s="11" t="s">
        <v>75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4"/>
      <c r="B123" s="7">
        <v>14</v>
      </c>
      <c r="C123" s="8" t="s">
        <v>158</v>
      </c>
      <c r="D123" s="11" t="s">
        <v>14</v>
      </c>
      <c r="E123" s="11" t="s">
        <v>159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4"/>
      <c r="B124" s="7">
        <v>15</v>
      </c>
      <c r="C124" s="8" t="s">
        <v>160</v>
      </c>
      <c r="D124" s="11" t="s">
        <v>14</v>
      </c>
      <c r="E124" s="11" t="s">
        <v>161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4"/>
      <c r="B125" s="7">
        <v>16</v>
      </c>
      <c r="C125" s="8" t="s">
        <v>162</v>
      </c>
      <c r="D125" s="11" t="s">
        <v>14</v>
      </c>
      <c r="E125" s="11" t="s">
        <v>59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4"/>
      <c r="B126" s="7">
        <v>17</v>
      </c>
      <c r="C126" s="8" t="s">
        <v>163</v>
      </c>
      <c r="D126" s="11" t="s">
        <v>14</v>
      </c>
      <c r="E126" s="11" t="s">
        <v>164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4"/>
      <c r="B127" s="7">
        <v>18</v>
      </c>
      <c r="C127" s="8" t="s">
        <v>142</v>
      </c>
      <c r="D127" s="11" t="s">
        <v>14</v>
      </c>
      <c r="E127" s="11" t="s">
        <v>65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4"/>
      <c r="B128" s="7">
        <v>19</v>
      </c>
      <c r="C128" s="8" t="s">
        <v>165</v>
      </c>
      <c r="D128" s="11" t="s">
        <v>14</v>
      </c>
      <c r="E128" s="11" t="s">
        <v>166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4"/>
      <c r="B129" s="7">
        <v>20</v>
      </c>
      <c r="C129" s="8" t="s">
        <v>167</v>
      </c>
      <c r="D129" s="11" t="s">
        <v>14</v>
      </c>
      <c r="E129" s="11">
        <v>250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4"/>
      <c r="B130" s="7">
        <v>21</v>
      </c>
      <c r="C130" s="8" t="s">
        <v>168</v>
      </c>
      <c r="D130" s="11" t="s">
        <v>14</v>
      </c>
      <c r="E130" s="11">
        <v>200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4"/>
      <c r="B131" s="7">
        <v>22</v>
      </c>
      <c r="C131" s="8" t="s">
        <v>169</v>
      </c>
      <c r="D131" s="11" t="s">
        <v>19</v>
      </c>
      <c r="E131" s="11">
        <v>145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4"/>
      <c r="B132" s="7">
        <v>23</v>
      </c>
      <c r="C132" s="8" t="s">
        <v>170</v>
      </c>
      <c r="D132" s="11" t="s">
        <v>14</v>
      </c>
      <c r="E132" s="11">
        <v>170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4"/>
      <c r="B133" s="7">
        <v>24</v>
      </c>
      <c r="C133" s="8" t="s">
        <v>171</v>
      </c>
      <c r="D133" s="11" t="s">
        <v>14</v>
      </c>
      <c r="E133" s="11">
        <v>180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4"/>
      <c r="B134" s="7">
        <v>25</v>
      </c>
      <c r="C134" s="8" t="s">
        <v>172</v>
      </c>
      <c r="D134" s="11" t="s">
        <v>14</v>
      </c>
      <c r="E134" s="11">
        <v>135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4"/>
      <c r="B135" s="7">
        <v>26</v>
      </c>
      <c r="C135" s="8" t="s">
        <v>173</v>
      </c>
      <c r="D135" s="11" t="s">
        <v>14</v>
      </c>
      <c r="E135" s="11">
        <v>365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4"/>
      <c r="B136" s="7">
        <v>27</v>
      </c>
      <c r="C136" s="8" t="s">
        <v>174</v>
      </c>
      <c r="D136" s="11" t="s">
        <v>14</v>
      </c>
      <c r="E136" s="11">
        <v>450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4"/>
      <c r="B137" s="7">
        <v>28</v>
      </c>
      <c r="C137" s="8" t="s">
        <v>175</v>
      </c>
      <c r="D137" s="11" t="s">
        <v>14</v>
      </c>
      <c r="E137" s="11">
        <v>750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4"/>
      <c r="B138" s="7">
        <v>29</v>
      </c>
      <c r="C138" s="8" t="s">
        <v>176</v>
      </c>
      <c r="D138" s="11" t="s">
        <v>14</v>
      </c>
      <c r="E138" s="11">
        <v>300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4"/>
      <c r="B139" s="7">
        <v>30</v>
      </c>
      <c r="C139" s="8" t="s">
        <v>177</v>
      </c>
      <c r="D139" s="11" t="s">
        <v>14</v>
      </c>
      <c r="E139" s="11">
        <v>280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4"/>
      <c r="B140" s="7">
        <v>31</v>
      </c>
      <c r="C140" s="8" t="s">
        <v>178</v>
      </c>
      <c r="D140" s="11" t="s">
        <v>14</v>
      </c>
      <c r="E140" s="11">
        <v>200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4"/>
      <c r="B141" s="7">
        <v>32</v>
      </c>
      <c r="C141" s="8" t="s">
        <v>179</v>
      </c>
      <c r="D141" s="11" t="s">
        <v>19</v>
      </c>
      <c r="E141" s="11" t="s">
        <v>35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4"/>
      <c r="B142" s="7">
        <v>33</v>
      </c>
      <c r="C142" s="8" t="s">
        <v>180</v>
      </c>
      <c r="D142" s="11" t="s">
        <v>19</v>
      </c>
      <c r="E142" s="11" t="s">
        <v>37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4"/>
      <c r="B143" s="7">
        <v>34</v>
      </c>
      <c r="C143" s="8" t="s">
        <v>181</v>
      </c>
      <c r="D143" s="11" t="s">
        <v>19</v>
      </c>
      <c r="E143" s="11" t="s">
        <v>164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4"/>
      <c r="B144" s="7">
        <v>35</v>
      </c>
      <c r="C144" s="8" t="s">
        <v>182</v>
      </c>
      <c r="D144" s="11" t="s">
        <v>14</v>
      </c>
      <c r="E144" s="11">
        <v>400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4"/>
      <c r="B145" s="7">
        <v>36</v>
      </c>
      <c r="C145" s="8" t="s">
        <v>183</v>
      </c>
      <c r="D145" s="11" t="s">
        <v>14</v>
      </c>
      <c r="E145" s="11">
        <v>550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4"/>
      <c r="B146" s="7">
        <v>37</v>
      </c>
      <c r="C146" s="8" t="s">
        <v>184</v>
      </c>
      <c r="D146" s="11" t="s">
        <v>14</v>
      </c>
      <c r="E146" s="11">
        <v>480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4"/>
      <c r="B147" s="7">
        <v>38</v>
      </c>
      <c r="C147" s="8" t="s">
        <v>186</v>
      </c>
      <c r="D147" s="11" t="s">
        <v>14</v>
      </c>
      <c r="E147" s="11">
        <v>1100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4"/>
      <c r="B148" s="7">
        <v>39</v>
      </c>
      <c r="C148" s="8" t="s">
        <v>187</v>
      </c>
      <c r="D148" s="11" t="s">
        <v>14</v>
      </c>
      <c r="E148" s="11">
        <v>500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4"/>
      <c r="B149" s="7">
        <v>40</v>
      </c>
      <c r="C149" s="8" t="s">
        <v>189</v>
      </c>
      <c r="D149" s="11" t="s">
        <v>190</v>
      </c>
      <c r="E149" s="11">
        <v>180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4"/>
      <c r="B150" s="7">
        <v>41</v>
      </c>
      <c r="C150" s="8" t="s">
        <v>191</v>
      </c>
      <c r="D150" s="11" t="s">
        <v>14</v>
      </c>
      <c r="E150" s="11">
        <v>65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4"/>
      <c r="B151" s="7">
        <v>42</v>
      </c>
      <c r="C151" s="8" t="s">
        <v>192</v>
      </c>
      <c r="D151" s="11" t="s">
        <v>14</v>
      </c>
      <c r="E151" s="11">
        <v>75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4"/>
      <c r="B152" s="7">
        <v>43</v>
      </c>
      <c r="C152" s="8" t="s">
        <v>193</v>
      </c>
      <c r="D152" s="11" t="s">
        <v>24</v>
      </c>
      <c r="E152" s="11">
        <v>85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4"/>
      <c r="B153" s="7">
        <v>44</v>
      </c>
      <c r="C153" s="8" t="s">
        <v>194</v>
      </c>
      <c r="D153" s="11" t="s">
        <v>14</v>
      </c>
      <c r="E153" s="11">
        <v>400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4"/>
      <c r="B154" s="7">
        <v>45</v>
      </c>
      <c r="C154" s="8" t="s">
        <v>195</v>
      </c>
      <c r="D154" s="11" t="s">
        <v>14</v>
      </c>
      <c r="E154" s="11">
        <v>450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4"/>
      <c r="B155" s="42" t="s">
        <v>196</v>
      </c>
      <c r="C155" s="38"/>
      <c r="D155" s="38"/>
      <c r="E155" s="39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4"/>
      <c r="B156" s="6" t="s">
        <v>7</v>
      </c>
      <c r="C156" s="6" t="s">
        <v>8</v>
      </c>
      <c r="D156" s="6" t="s">
        <v>9</v>
      </c>
      <c r="E156" s="6" t="s">
        <v>10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4"/>
      <c r="B157" s="7">
        <v>1</v>
      </c>
      <c r="C157" s="8" t="s">
        <v>197</v>
      </c>
      <c r="D157" s="7" t="s">
        <v>24</v>
      </c>
      <c r="E157" s="7">
        <v>70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4"/>
      <c r="B158" s="7">
        <v>2</v>
      </c>
      <c r="C158" s="8" t="s">
        <v>198</v>
      </c>
      <c r="D158" s="7" t="s">
        <v>190</v>
      </c>
      <c r="E158" s="7">
        <v>460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4"/>
      <c r="B159" s="7">
        <v>3</v>
      </c>
      <c r="C159" s="8" t="s">
        <v>199</v>
      </c>
      <c r="D159" s="7" t="s">
        <v>190</v>
      </c>
      <c r="E159" s="7">
        <v>350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4"/>
      <c r="B160" s="7">
        <v>4</v>
      </c>
      <c r="C160" s="8" t="s">
        <v>200</v>
      </c>
      <c r="D160" s="7" t="s">
        <v>24</v>
      </c>
      <c r="E160" s="7">
        <v>70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4"/>
      <c r="B161" s="7">
        <v>5</v>
      </c>
      <c r="C161" s="8" t="s">
        <v>201</v>
      </c>
      <c r="D161" s="7" t="s">
        <v>24</v>
      </c>
      <c r="E161" s="7">
        <v>105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4"/>
      <c r="B162" s="7">
        <v>6</v>
      </c>
      <c r="C162" s="8" t="s">
        <v>202</v>
      </c>
      <c r="D162" s="7" t="s">
        <v>24</v>
      </c>
      <c r="E162" s="7">
        <v>125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4"/>
      <c r="B163" s="7">
        <v>7</v>
      </c>
      <c r="C163" s="8" t="s">
        <v>203</v>
      </c>
      <c r="D163" s="7" t="s">
        <v>24</v>
      </c>
      <c r="E163" s="7">
        <v>150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4"/>
      <c r="B164" s="7">
        <v>8</v>
      </c>
      <c r="C164" s="8" t="s">
        <v>204</v>
      </c>
      <c r="D164" s="7" t="s">
        <v>19</v>
      </c>
      <c r="E164" s="7">
        <v>85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4"/>
      <c r="B165" s="7">
        <v>9</v>
      </c>
      <c r="C165" s="8" t="s">
        <v>205</v>
      </c>
      <c r="D165" s="11" t="s">
        <v>24</v>
      </c>
      <c r="E165" s="7">
        <v>25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4"/>
      <c r="B166" s="7">
        <v>10</v>
      </c>
      <c r="C166" s="8" t="s">
        <v>206</v>
      </c>
      <c r="D166" s="11" t="s">
        <v>24</v>
      </c>
      <c r="E166" s="7">
        <v>30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4"/>
      <c r="B167" s="7">
        <v>11</v>
      </c>
      <c r="C167" s="8" t="s">
        <v>207</v>
      </c>
      <c r="D167" s="7" t="s">
        <v>19</v>
      </c>
      <c r="E167" s="7">
        <v>10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4"/>
      <c r="B168" s="7">
        <v>12</v>
      </c>
      <c r="C168" s="8" t="s">
        <v>208</v>
      </c>
      <c r="D168" s="7" t="s">
        <v>24</v>
      </c>
      <c r="E168" s="7">
        <v>25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4"/>
      <c r="B169" s="7">
        <v>13</v>
      </c>
      <c r="C169" s="8" t="s">
        <v>209</v>
      </c>
      <c r="D169" s="7" t="s">
        <v>24</v>
      </c>
      <c r="E169" s="7">
        <v>10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4"/>
      <c r="B170" s="7">
        <v>14</v>
      </c>
      <c r="C170" s="8" t="s">
        <v>210</v>
      </c>
      <c r="D170" s="7" t="s">
        <v>24</v>
      </c>
      <c r="E170" s="7">
        <v>15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4"/>
      <c r="B171" s="7">
        <v>15</v>
      </c>
      <c r="C171" s="8" t="s">
        <v>211</v>
      </c>
      <c r="D171" s="7" t="s">
        <v>24</v>
      </c>
      <c r="E171" s="7">
        <v>60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4"/>
      <c r="B172" s="7">
        <v>16</v>
      </c>
      <c r="C172" s="8" t="s">
        <v>212</v>
      </c>
      <c r="D172" s="7" t="s">
        <v>24</v>
      </c>
      <c r="E172" s="7">
        <v>70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4"/>
      <c r="B173" s="7">
        <v>17</v>
      </c>
      <c r="C173" s="8" t="s">
        <v>213</v>
      </c>
      <c r="D173" s="7" t="s">
        <v>24</v>
      </c>
      <c r="E173" s="7">
        <v>85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4"/>
      <c r="B174" s="7">
        <v>18</v>
      </c>
      <c r="C174" s="8" t="s">
        <v>214</v>
      </c>
      <c r="D174" s="7" t="s">
        <v>24</v>
      </c>
      <c r="E174" s="7">
        <v>90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4"/>
      <c r="B175" s="7">
        <v>19</v>
      </c>
      <c r="C175" s="8" t="s">
        <v>215</v>
      </c>
      <c r="D175" s="7" t="s">
        <v>24</v>
      </c>
      <c r="E175" s="7">
        <v>15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4"/>
      <c r="B176" s="7">
        <v>20</v>
      </c>
      <c r="C176" s="8" t="s">
        <v>216</v>
      </c>
      <c r="D176" s="7" t="s">
        <v>24</v>
      </c>
      <c r="E176" s="7">
        <v>65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4"/>
      <c r="B177" s="7">
        <v>21</v>
      </c>
      <c r="C177" s="8" t="s">
        <v>217</v>
      </c>
      <c r="D177" s="7" t="s">
        <v>24</v>
      </c>
      <c r="E177" s="7">
        <v>60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4"/>
      <c r="B178" s="7">
        <v>22</v>
      </c>
      <c r="C178" s="8" t="s">
        <v>218</v>
      </c>
      <c r="D178" s="7" t="s">
        <v>24</v>
      </c>
      <c r="E178" s="7">
        <v>90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4"/>
      <c r="B179" s="7">
        <v>23</v>
      </c>
      <c r="C179" s="8" t="s">
        <v>219</v>
      </c>
      <c r="D179" s="7" t="s">
        <v>24</v>
      </c>
      <c r="E179" s="7">
        <v>95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4"/>
      <c r="B180" s="7">
        <v>24</v>
      </c>
      <c r="C180" s="8" t="s">
        <v>220</v>
      </c>
      <c r="D180" s="7" t="s">
        <v>24</v>
      </c>
      <c r="E180" s="7">
        <v>10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4"/>
      <c r="B181" s="7">
        <v>25</v>
      </c>
      <c r="C181" s="8" t="s">
        <v>221</v>
      </c>
      <c r="D181" s="7" t="s">
        <v>19</v>
      </c>
      <c r="E181" s="7">
        <v>15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4"/>
      <c r="B182" s="7">
        <v>26</v>
      </c>
      <c r="C182" s="8" t="s">
        <v>222</v>
      </c>
      <c r="D182" s="7" t="s">
        <v>24</v>
      </c>
      <c r="E182" s="7">
        <v>35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4"/>
      <c r="B183" s="7">
        <v>27</v>
      </c>
      <c r="C183" s="8" t="s">
        <v>223</v>
      </c>
      <c r="D183" s="7" t="s">
        <v>24</v>
      </c>
      <c r="E183" s="7">
        <v>65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4"/>
      <c r="B184" s="7">
        <v>28</v>
      </c>
      <c r="C184" s="8" t="s">
        <v>224</v>
      </c>
      <c r="D184" s="7" t="s">
        <v>24</v>
      </c>
      <c r="E184" s="7">
        <v>30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4"/>
      <c r="B185" s="7">
        <v>29</v>
      </c>
      <c r="C185" s="8" t="s">
        <v>225</v>
      </c>
      <c r="D185" s="7" t="s">
        <v>24</v>
      </c>
      <c r="E185" s="7" t="s">
        <v>226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4"/>
      <c r="B186" s="7">
        <v>30</v>
      </c>
      <c r="C186" s="8" t="s">
        <v>227</v>
      </c>
      <c r="D186" s="7" t="s">
        <v>24</v>
      </c>
      <c r="E186" s="7" t="s">
        <v>59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4"/>
      <c r="B187" s="7">
        <v>31</v>
      </c>
      <c r="C187" s="8" t="s">
        <v>228</v>
      </c>
      <c r="D187" s="7" t="s">
        <v>24</v>
      </c>
      <c r="E187" s="7" t="s">
        <v>229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4"/>
      <c r="B188" s="7">
        <v>32</v>
      </c>
      <c r="C188" s="8" t="s">
        <v>94</v>
      </c>
      <c r="D188" s="7" t="s">
        <v>24</v>
      </c>
      <c r="E188" s="7">
        <v>140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4"/>
      <c r="B189" s="7">
        <v>33</v>
      </c>
      <c r="C189" s="8" t="s">
        <v>95</v>
      </c>
      <c r="D189" s="11" t="s">
        <v>24</v>
      </c>
      <c r="E189" s="7">
        <v>250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4"/>
      <c r="B190" s="7">
        <v>34</v>
      </c>
      <c r="C190" s="8" t="s">
        <v>96</v>
      </c>
      <c r="D190" s="11" t="s">
        <v>19</v>
      </c>
      <c r="E190" s="7">
        <v>50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4"/>
      <c r="B191" s="7">
        <v>35</v>
      </c>
      <c r="C191" s="8" t="s">
        <v>230</v>
      </c>
      <c r="D191" s="11" t="s">
        <v>19</v>
      </c>
      <c r="E191" s="7">
        <v>15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4"/>
      <c r="B192" s="7">
        <v>36</v>
      </c>
      <c r="C192" s="8" t="s">
        <v>97</v>
      </c>
      <c r="D192" s="11" t="s">
        <v>24</v>
      </c>
      <c r="E192" s="7">
        <v>10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4"/>
      <c r="B193" s="41" t="s">
        <v>231</v>
      </c>
      <c r="C193" s="38"/>
      <c r="D193" s="38"/>
      <c r="E193" s="3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4"/>
      <c r="B194" s="6" t="s">
        <v>7</v>
      </c>
      <c r="C194" s="6" t="s">
        <v>8</v>
      </c>
      <c r="D194" s="6" t="s">
        <v>9</v>
      </c>
      <c r="E194" s="6" t="s">
        <v>10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4"/>
      <c r="B195" s="7">
        <v>1</v>
      </c>
      <c r="C195" s="8" t="s">
        <v>233</v>
      </c>
      <c r="D195" s="11" t="s">
        <v>190</v>
      </c>
      <c r="E195" s="7">
        <v>400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4"/>
      <c r="B196" s="7">
        <v>2</v>
      </c>
      <c r="C196" s="8" t="s">
        <v>234</v>
      </c>
      <c r="D196" s="11" t="s">
        <v>190</v>
      </c>
      <c r="E196" s="7">
        <v>800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4"/>
      <c r="B197" s="7">
        <v>3</v>
      </c>
      <c r="C197" s="8" t="s">
        <v>235</v>
      </c>
      <c r="D197" s="11" t="s">
        <v>14</v>
      </c>
      <c r="E197" s="7">
        <v>280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4"/>
      <c r="B198" s="7">
        <v>4</v>
      </c>
      <c r="C198" s="8" t="s">
        <v>236</v>
      </c>
      <c r="D198" s="11" t="s">
        <v>19</v>
      </c>
      <c r="E198" s="7">
        <v>80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4"/>
      <c r="B199" s="7">
        <v>5</v>
      </c>
      <c r="C199" s="8" t="s">
        <v>237</v>
      </c>
      <c r="D199" s="11" t="s">
        <v>19</v>
      </c>
      <c r="E199" s="7">
        <v>65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4"/>
      <c r="B200" s="7">
        <v>6</v>
      </c>
      <c r="C200" s="8" t="s">
        <v>238</v>
      </c>
      <c r="D200" s="11" t="s">
        <v>19</v>
      </c>
      <c r="E200" s="7">
        <v>65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4"/>
      <c r="B201" s="7">
        <v>7</v>
      </c>
      <c r="C201" s="8" t="s">
        <v>239</v>
      </c>
      <c r="D201" s="11" t="s">
        <v>19</v>
      </c>
      <c r="E201" s="7">
        <v>35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4"/>
      <c r="B202" s="7">
        <v>8</v>
      </c>
      <c r="C202" s="8" t="s">
        <v>240</v>
      </c>
      <c r="D202" s="11" t="s">
        <v>14</v>
      </c>
      <c r="E202" s="7">
        <v>70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4"/>
      <c r="B203" s="7">
        <v>9</v>
      </c>
      <c r="C203" s="8" t="s">
        <v>241</v>
      </c>
      <c r="D203" s="11" t="s">
        <v>19</v>
      </c>
      <c r="E203" s="7">
        <v>20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4"/>
      <c r="B204" s="37" t="s">
        <v>232</v>
      </c>
      <c r="C204" s="38"/>
      <c r="D204" s="38"/>
      <c r="E204" s="39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4"/>
      <c r="B205" s="6" t="s">
        <v>7</v>
      </c>
      <c r="C205" s="6" t="s">
        <v>8</v>
      </c>
      <c r="D205" s="6" t="s">
        <v>9</v>
      </c>
      <c r="E205" s="6" t="s">
        <v>10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4"/>
      <c r="B206" s="7">
        <v>1</v>
      </c>
      <c r="C206" s="8" t="s">
        <v>200</v>
      </c>
      <c r="D206" s="7" t="s">
        <v>24</v>
      </c>
      <c r="E206" s="7">
        <v>80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4"/>
      <c r="B207" s="7">
        <v>2</v>
      </c>
      <c r="C207" s="8" t="s">
        <v>243</v>
      </c>
      <c r="D207" s="7" t="s">
        <v>19</v>
      </c>
      <c r="E207" s="7">
        <v>120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4"/>
      <c r="B208" s="7">
        <v>3</v>
      </c>
      <c r="C208" s="8" t="s">
        <v>244</v>
      </c>
      <c r="D208" s="7" t="s">
        <v>19</v>
      </c>
      <c r="E208" s="7">
        <v>150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4"/>
      <c r="B209" s="7">
        <v>4</v>
      </c>
      <c r="C209" s="8" t="s">
        <v>245</v>
      </c>
      <c r="D209" s="11" t="s">
        <v>19</v>
      </c>
      <c r="E209" s="7">
        <v>90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4"/>
      <c r="B210" s="7">
        <v>5</v>
      </c>
      <c r="C210" s="8" t="s">
        <v>246</v>
      </c>
      <c r="D210" s="11" t="s">
        <v>19</v>
      </c>
      <c r="E210" s="7">
        <v>120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4"/>
      <c r="B211" s="7">
        <v>6</v>
      </c>
      <c r="C211" s="8" t="s">
        <v>247</v>
      </c>
      <c r="D211" s="11" t="s">
        <v>19</v>
      </c>
      <c r="E211" s="7">
        <v>105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4"/>
      <c r="B212" s="7">
        <v>7</v>
      </c>
      <c r="C212" s="8" t="s">
        <v>205</v>
      </c>
      <c r="D212" s="11" t="s">
        <v>24</v>
      </c>
      <c r="E212" s="7">
        <v>30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4"/>
      <c r="B213" s="7">
        <v>8</v>
      </c>
      <c r="C213" s="8" t="s">
        <v>206</v>
      </c>
      <c r="D213" s="11" t="s">
        <v>24</v>
      </c>
      <c r="E213" s="7">
        <v>35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4"/>
      <c r="B214" s="7">
        <v>9</v>
      </c>
      <c r="C214" s="8" t="s">
        <v>249</v>
      </c>
      <c r="D214" s="7" t="s">
        <v>19</v>
      </c>
      <c r="E214" s="7">
        <v>10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4"/>
      <c r="B215" s="7">
        <v>10</v>
      </c>
      <c r="C215" s="8" t="s">
        <v>207</v>
      </c>
      <c r="D215" s="7" t="s">
        <v>19</v>
      </c>
      <c r="E215" s="7">
        <v>10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4"/>
      <c r="B216" s="7">
        <v>11</v>
      </c>
      <c r="C216" s="8" t="s">
        <v>208</v>
      </c>
      <c r="D216" s="7" t="s">
        <v>24</v>
      </c>
      <c r="E216" s="7">
        <v>25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4"/>
      <c r="B217" s="7">
        <v>12</v>
      </c>
      <c r="C217" s="8" t="s">
        <v>209</v>
      </c>
      <c r="D217" s="7" t="s">
        <v>24</v>
      </c>
      <c r="E217" s="7">
        <v>10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4"/>
      <c r="B218" s="7">
        <v>13</v>
      </c>
      <c r="C218" s="8" t="s">
        <v>210</v>
      </c>
      <c r="D218" s="7" t="s">
        <v>24</v>
      </c>
      <c r="E218" s="7">
        <v>15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4"/>
      <c r="B219" s="7">
        <v>14</v>
      </c>
      <c r="C219" s="8" t="s">
        <v>211</v>
      </c>
      <c r="D219" s="7" t="s">
        <v>24</v>
      </c>
      <c r="E219" s="7">
        <v>90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4"/>
      <c r="B220" s="7">
        <v>15</v>
      </c>
      <c r="C220" s="8" t="s">
        <v>212</v>
      </c>
      <c r="D220" s="7" t="s">
        <v>24</v>
      </c>
      <c r="E220" s="7">
        <v>100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4"/>
      <c r="B221" s="7">
        <v>16</v>
      </c>
      <c r="C221" s="8" t="s">
        <v>215</v>
      </c>
      <c r="D221" s="7" t="s">
        <v>24</v>
      </c>
      <c r="E221" s="7">
        <v>15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4"/>
      <c r="B222" s="7">
        <v>17</v>
      </c>
      <c r="C222" s="8" t="s">
        <v>216</v>
      </c>
      <c r="D222" s="7" t="s">
        <v>24</v>
      </c>
      <c r="E222" s="7">
        <v>70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4"/>
      <c r="B223" s="7">
        <v>18</v>
      </c>
      <c r="C223" s="8" t="s">
        <v>217</v>
      </c>
      <c r="D223" s="7" t="s">
        <v>24</v>
      </c>
      <c r="E223" s="7">
        <v>65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4"/>
      <c r="B224" s="7">
        <v>19</v>
      </c>
      <c r="C224" s="8" t="s">
        <v>252</v>
      </c>
      <c r="D224" s="7" t="s">
        <v>24</v>
      </c>
      <c r="E224" s="7">
        <v>90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4"/>
      <c r="B225" s="7">
        <v>20</v>
      </c>
      <c r="C225" s="8" t="s">
        <v>220</v>
      </c>
      <c r="D225" s="7" t="s">
        <v>24</v>
      </c>
      <c r="E225" s="7">
        <v>15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4"/>
      <c r="B226" s="7">
        <v>21</v>
      </c>
      <c r="C226" s="8" t="s">
        <v>253</v>
      </c>
      <c r="D226" s="7" t="s">
        <v>19</v>
      </c>
      <c r="E226" s="7">
        <v>55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4"/>
      <c r="B227" s="7">
        <v>22</v>
      </c>
      <c r="C227" s="8" t="s">
        <v>254</v>
      </c>
      <c r="D227" s="7" t="s">
        <v>19</v>
      </c>
      <c r="E227" s="7">
        <v>65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4"/>
      <c r="B228" s="7">
        <v>23</v>
      </c>
      <c r="C228" s="8" t="s">
        <v>222</v>
      </c>
      <c r="D228" s="7" t="s">
        <v>24</v>
      </c>
      <c r="E228" s="7">
        <v>45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4"/>
      <c r="B229" s="7">
        <v>24</v>
      </c>
      <c r="C229" s="8" t="s">
        <v>223</v>
      </c>
      <c r="D229" s="7" t="s">
        <v>24</v>
      </c>
      <c r="E229" s="7">
        <v>70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4"/>
      <c r="B230" s="7">
        <v>25</v>
      </c>
      <c r="C230" s="8" t="s">
        <v>224</v>
      </c>
      <c r="D230" s="7" t="s">
        <v>24</v>
      </c>
      <c r="E230" s="7">
        <v>40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4"/>
      <c r="B231" s="7">
        <v>26</v>
      </c>
      <c r="C231" s="8" t="s">
        <v>242</v>
      </c>
      <c r="D231" s="7" t="s">
        <v>19</v>
      </c>
      <c r="E231" s="7">
        <v>30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4"/>
      <c r="B232" s="7">
        <v>27</v>
      </c>
      <c r="C232" s="8" t="s">
        <v>225</v>
      </c>
      <c r="D232" s="7" t="s">
        <v>24</v>
      </c>
      <c r="E232" s="7" t="s">
        <v>57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4"/>
      <c r="B233" s="7">
        <v>28</v>
      </c>
      <c r="C233" s="8" t="s">
        <v>227</v>
      </c>
      <c r="D233" s="7" t="s">
        <v>24</v>
      </c>
      <c r="E233" s="7" t="s">
        <v>257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4"/>
      <c r="B234" s="7">
        <v>29</v>
      </c>
      <c r="C234" s="8" t="s">
        <v>228</v>
      </c>
      <c r="D234" s="7" t="s">
        <v>24</v>
      </c>
      <c r="E234" s="7" t="s">
        <v>258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4"/>
      <c r="B235" s="40" t="s">
        <v>259</v>
      </c>
      <c r="C235" s="38"/>
      <c r="D235" s="38"/>
      <c r="E235" s="3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4"/>
      <c r="B236" s="6" t="s">
        <v>7</v>
      </c>
      <c r="C236" s="6" t="s">
        <v>8</v>
      </c>
      <c r="D236" s="6" t="s">
        <v>9</v>
      </c>
      <c r="E236" s="6" t="s">
        <v>10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4"/>
      <c r="B237" s="7">
        <v>1</v>
      </c>
      <c r="C237" s="8" t="s">
        <v>261</v>
      </c>
      <c r="D237" s="11" t="s">
        <v>14</v>
      </c>
      <c r="E237" s="11">
        <v>150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4"/>
      <c r="B238" s="7">
        <v>2</v>
      </c>
      <c r="C238" s="8" t="s">
        <v>262</v>
      </c>
      <c r="D238" s="11" t="s">
        <v>14</v>
      </c>
      <c r="E238" s="11">
        <v>200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4"/>
      <c r="B239" s="7">
        <v>3</v>
      </c>
      <c r="C239" s="8" t="s">
        <v>263</v>
      </c>
      <c r="D239" s="11" t="s">
        <v>14</v>
      </c>
      <c r="E239" s="11">
        <v>250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4"/>
      <c r="B240" s="7">
        <v>4</v>
      </c>
      <c r="C240" s="8" t="s">
        <v>264</v>
      </c>
      <c r="D240" s="11" t="s">
        <v>14</v>
      </c>
      <c r="E240" s="11">
        <v>80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4"/>
      <c r="B241" s="7">
        <v>5</v>
      </c>
      <c r="C241" s="8" t="s">
        <v>265</v>
      </c>
      <c r="D241" s="11" t="s">
        <v>14</v>
      </c>
      <c r="E241" s="11">
        <v>30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4"/>
      <c r="B242" s="7">
        <v>6</v>
      </c>
      <c r="C242" s="8" t="s">
        <v>266</v>
      </c>
      <c r="D242" s="11" t="s">
        <v>14</v>
      </c>
      <c r="E242" s="11">
        <v>70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4"/>
      <c r="B243" s="7">
        <v>7</v>
      </c>
      <c r="C243" s="8" t="s">
        <v>267</v>
      </c>
      <c r="D243" s="11" t="s">
        <v>14</v>
      </c>
      <c r="E243" s="11">
        <v>50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4"/>
      <c r="B244" s="42" t="s">
        <v>248</v>
      </c>
      <c r="C244" s="38"/>
      <c r="D244" s="38"/>
      <c r="E244" s="3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4"/>
      <c r="B245" s="6" t="s">
        <v>7</v>
      </c>
      <c r="C245" s="6" t="s">
        <v>8</v>
      </c>
      <c r="D245" s="6" t="s">
        <v>9</v>
      </c>
      <c r="E245" s="6" t="s">
        <v>10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4"/>
      <c r="B246" s="7">
        <v>1</v>
      </c>
      <c r="C246" s="8" t="s">
        <v>250</v>
      </c>
      <c r="D246" s="11" t="s">
        <v>251</v>
      </c>
      <c r="E246" s="11" t="s">
        <v>269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4"/>
      <c r="B247" s="7">
        <v>2</v>
      </c>
      <c r="C247" s="8" t="s">
        <v>255</v>
      </c>
      <c r="D247" s="11" t="s">
        <v>24</v>
      </c>
      <c r="E247" s="11">
        <v>270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4"/>
      <c r="B248" s="7">
        <v>3</v>
      </c>
      <c r="C248" s="8" t="s">
        <v>256</v>
      </c>
      <c r="D248" s="11" t="s">
        <v>251</v>
      </c>
      <c r="E248" s="11">
        <v>250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4"/>
      <c r="B249" s="41" t="s">
        <v>270</v>
      </c>
      <c r="C249" s="38"/>
      <c r="D249" s="38"/>
      <c r="E249" s="3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4"/>
      <c r="B250" s="6" t="s">
        <v>7</v>
      </c>
      <c r="C250" s="6" t="s">
        <v>8</v>
      </c>
      <c r="D250" s="6" t="s">
        <v>9</v>
      </c>
      <c r="E250" s="6" t="s">
        <v>10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x14ac:dyDescent="0.2">
      <c r="A251" s="4"/>
      <c r="B251" s="7">
        <v>1</v>
      </c>
      <c r="C251" s="8" t="s">
        <v>271</v>
      </c>
      <c r="D251" s="22"/>
      <c r="E251" s="36">
        <v>3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x14ac:dyDescent="0.2">
      <c r="A252" s="4"/>
      <c r="B252" s="7">
        <v>2</v>
      </c>
      <c r="C252" s="8" t="s">
        <v>273</v>
      </c>
      <c r="D252" s="22"/>
      <c r="E252" s="36">
        <v>3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</sheetData>
  <mergeCells count="11">
    <mergeCell ref="B244:E244"/>
    <mergeCell ref="B249:E249"/>
    <mergeCell ref="B2:E2"/>
    <mergeCell ref="B4:E4"/>
    <mergeCell ref="B44:E44"/>
    <mergeCell ref="B155:E155"/>
    <mergeCell ref="B70:E70"/>
    <mergeCell ref="B108:E108"/>
    <mergeCell ref="B204:E204"/>
    <mergeCell ref="B193:E193"/>
    <mergeCell ref="B235:E2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(пример)</vt:lpstr>
      <vt:lpstr>ПРАЙС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Vladimir</cp:lastModifiedBy>
  <dcterms:modified xsi:type="dcterms:W3CDTF">2015-07-29T14:09:52Z</dcterms:modified>
</cp:coreProperties>
</file>